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760"/>
  </bookViews>
  <sheets>
    <sheet name="Sector" sheetId="1" r:id="rId1"/>
    <sheet name="Campo E" sheetId="2" r:id="rId2"/>
  </sheets>
  <externalReferences>
    <externalReference r:id="rId3"/>
  </externalReferences>
  <definedNames>
    <definedName name="_xlnm.Print_Area" localSheetId="0">Sector!$A$1:$P$49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7" i="1" l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26" i="1"/>
  <c r="I2" i="2" l="1"/>
  <c r="F2" i="2"/>
  <c r="J2" i="2" s="1"/>
  <c r="J14" i="2" l="1"/>
  <c r="J10" i="2"/>
  <c r="J6" i="2"/>
  <c r="J12" i="2"/>
  <c r="J8" i="2"/>
  <c r="J15" i="2"/>
  <c r="J7" i="2"/>
  <c r="J17" i="2"/>
  <c r="J13" i="2"/>
  <c r="J9" i="2"/>
  <c r="J5" i="2"/>
  <c r="J16" i="2"/>
  <c r="J4" i="2"/>
  <c r="J11" i="2"/>
  <c r="J3" i="2"/>
  <c r="G19" i="1"/>
  <c r="G18" i="1"/>
  <c r="G17" i="1"/>
  <c r="C26" i="1" l="1"/>
</calcChain>
</file>

<file path=xl/sharedStrings.xml><?xml version="1.0" encoding="utf-8"?>
<sst xmlns="http://schemas.openxmlformats.org/spreadsheetml/2006/main" count="61" uniqueCount="60">
  <si>
    <t>LOCALIDAD:</t>
  </si>
  <si>
    <t xml:space="preserve">PROVINCIA: </t>
  </si>
  <si>
    <t xml:space="preserve">CANTON: </t>
  </si>
  <si>
    <t xml:space="preserve">DISTRITO: </t>
  </si>
  <si>
    <t>FECHA:</t>
  </si>
  <si>
    <t>HORA:</t>
  </si>
  <si>
    <t>CLIENTE</t>
  </si>
  <si>
    <t>PROYECTO</t>
  </si>
  <si>
    <t>NORTE (m):</t>
  </si>
  <si>
    <t>ESTE (m):</t>
  </si>
  <si>
    <t>CLIMA:</t>
  </si>
  <si>
    <t xml:space="preserve"> </t>
  </si>
  <si>
    <t>Soleado</t>
  </si>
  <si>
    <t xml:space="preserve">SECTOR: </t>
  </si>
  <si>
    <t>CUERPO DE AGUA:</t>
  </si>
  <si>
    <t>Profundidad (m)</t>
  </si>
  <si>
    <t>Profundidad corregida (m)</t>
  </si>
  <si>
    <t>ALTURA DEL NIVEL ÓPTICO (m):</t>
  </si>
  <si>
    <t xml:space="preserve">Altitud del nivel óptico (m.s.n.m.) </t>
  </si>
  <si>
    <t>Distancia (m)</t>
  </si>
  <si>
    <t>DATOS DEL LEVANTAMIENTO TOPOGRÁFICO</t>
  </si>
  <si>
    <t>A</t>
  </si>
  <si>
    <t xml:space="preserve"> 8:20:00 a. m.</t>
  </si>
  <si>
    <t>ALTITUD (m.s.n.m):</t>
  </si>
  <si>
    <t>Bosques Santa Ana</t>
  </si>
  <si>
    <t>Bosques</t>
  </si>
  <si>
    <t>Santa Ana</t>
  </si>
  <si>
    <t>San José</t>
  </si>
  <si>
    <t>Pozos</t>
  </si>
  <si>
    <t>Municipalidad de Santa Ana</t>
  </si>
  <si>
    <t>Quebrada Pilas</t>
  </si>
  <si>
    <t>Estación</t>
  </si>
  <si>
    <t>Altura de Estación</t>
  </si>
  <si>
    <t>Este</t>
  </si>
  <si>
    <t>Norte</t>
  </si>
  <si>
    <t>Altitud</t>
  </si>
  <si>
    <t>Distancia campo</t>
  </si>
  <si>
    <t>Distancia</t>
  </si>
  <si>
    <t>Profundidad de campo</t>
  </si>
  <si>
    <t>Profundidad Corregida</t>
  </si>
  <si>
    <t>C</t>
  </si>
  <si>
    <t>B</t>
  </si>
  <si>
    <t>E</t>
  </si>
  <si>
    <t>Alt -Nivel</t>
  </si>
  <si>
    <t>867.02</t>
  </si>
  <si>
    <t>865.62</t>
  </si>
  <si>
    <t>865.67</t>
  </si>
  <si>
    <t>865.624</t>
  </si>
  <si>
    <t>865.512</t>
  </si>
  <si>
    <t>864.94</t>
  </si>
  <si>
    <t>864.31</t>
  </si>
  <si>
    <t>862.151</t>
  </si>
  <si>
    <t>862.042</t>
  </si>
  <si>
    <t>862.27</t>
  </si>
  <si>
    <t>863.438</t>
  </si>
  <si>
    <t>864.261</t>
  </si>
  <si>
    <t>864.7</t>
  </si>
  <si>
    <t>864.99</t>
  </si>
  <si>
    <t>865.05</t>
  </si>
  <si>
    <t>864.925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</si>
</sst>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"/>
    <numFmt numFmtId="165" formatCode="0.000"/>
    <numFmt numFmtId="166" formatCode="dd/mm/yy;@"/>
    <numFmt numFmtId="167" formatCode="General_)"/>
    <numFmt numFmtId="168" formatCode="#.##000"/>
    <numFmt numFmtId="169" formatCode="\$#,#00"/>
    <numFmt numFmtId="170" formatCode="m\o\n\th\ d\,\ \y\y\y\y"/>
    <numFmt numFmtId="171" formatCode="#,#00"/>
    <numFmt numFmtId="172" formatCode="#,"/>
    <numFmt numFmtId="173" formatCode="%#,#00"/>
  </numFmts>
  <fonts count="14">
    <font>
      <sz val="10"/>
      <name val="Arial"/>
    </font>
    <font>
      <sz val="8"/>
      <name val="Arial"/>
      <family val="2"/>
    </font>
    <font>
      <sz val="10"/>
      <name val="MS Sans Serif"/>
      <family val="2"/>
    </font>
    <font>
      <sz val="8"/>
      <name val="NewsGotT"/>
    </font>
    <font>
      <b/>
      <sz val="8"/>
      <name val="NewsGotT"/>
    </font>
    <font>
      <i/>
      <sz val="8"/>
      <name val="NewsGotT"/>
    </font>
    <font>
      <b/>
      <sz val="8"/>
      <name val="Comic Sans MS"/>
      <family val="4"/>
    </font>
    <font>
      <sz val="8"/>
      <name val="Comic Sans MS"/>
      <family val="4"/>
    </font>
    <font>
      <sz val="12"/>
      <name val="Courier"/>
      <family val="3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0"/>
      <name val="Comic Sans MS"/>
      <family val="4"/>
    </font>
    <font>
      <sz val="9"/>
      <name val="Comic Sans MS"/>
      <family val="4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8" fontId="9" fillId="0" borderId="0">
      <protection locked="0"/>
    </xf>
    <xf numFmtId="169" fontId="9" fillId="0" borderId="0">
      <protection locked="0"/>
    </xf>
    <xf numFmtId="170" fontId="9" fillId="0" borderId="0">
      <protection locked="0"/>
    </xf>
    <xf numFmtId="171" fontId="9" fillId="0" borderId="0">
      <protection locked="0"/>
    </xf>
    <xf numFmtId="172" fontId="10" fillId="0" borderId="0">
      <protection locked="0"/>
    </xf>
    <xf numFmtId="172" fontId="10" fillId="0" borderId="0">
      <protection locked="0"/>
    </xf>
    <xf numFmtId="167" fontId="8" fillId="0" borderId="0"/>
    <xf numFmtId="0" fontId="2" fillId="0" borderId="0"/>
    <xf numFmtId="173" fontId="9" fillId="0" borderId="0">
      <protection locked="0"/>
    </xf>
  </cellStyleXfs>
  <cellXfs count="8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2" borderId="0" xfId="0" applyFont="1" applyFill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 wrapText="1"/>
    </xf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left" vertical="center"/>
    </xf>
    <xf numFmtId="0" fontId="7" fillId="2" borderId="6" xfId="0" applyFont="1" applyFill="1" applyBorder="1"/>
    <xf numFmtId="0" fontId="3" fillId="2" borderId="0" xfId="0" applyFont="1" applyFill="1" applyBorder="1"/>
    <xf numFmtId="0" fontId="3" fillId="0" borderId="0" xfId="0" applyFont="1" applyBorder="1"/>
    <xf numFmtId="0" fontId="7" fillId="2" borderId="0" xfId="0" applyFont="1" applyFill="1" applyBorder="1" applyAlignment="1">
      <alignment horizontal="center" vertical="center"/>
    </xf>
    <xf numFmtId="0" fontId="3" fillId="2" borderId="6" xfId="0" applyFont="1" applyFill="1" applyBorder="1"/>
    <xf numFmtId="2" fontId="3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166" fontId="7" fillId="2" borderId="0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/>
    </xf>
    <xf numFmtId="18" fontId="7" fillId="2" borderId="0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distributed" wrapText="1"/>
    </xf>
    <xf numFmtId="0" fontId="3" fillId="0" borderId="5" xfId="0" applyFont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11" fontId="3" fillId="2" borderId="0" xfId="0" applyNumberFormat="1" applyFont="1" applyFill="1" applyBorder="1" applyAlignment="1">
      <alignment vertical="center"/>
    </xf>
    <xf numFmtId="0" fontId="3" fillId="2" borderId="8" xfId="0" applyFont="1" applyFill="1" applyBorder="1"/>
    <xf numFmtId="0" fontId="12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3" fillId="2" borderId="9" xfId="0" applyFont="1" applyFill="1" applyBorder="1"/>
    <xf numFmtId="0" fontId="3" fillId="2" borderId="0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left" vertical="center"/>
    </xf>
    <xf numFmtId="2" fontId="3" fillId="2" borderId="0" xfId="0" applyNumberFormat="1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7" fillId="2" borderId="0" xfId="8" applyNumberFormat="1" applyFont="1" applyFill="1" applyBorder="1" applyAlignment="1">
      <alignment horizontal="center" vertical="center"/>
    </xf>
    <xf numFmtId="164" fontId="7" fillId="2" borderId="0" xfId="8" applyNumberFormat="1" applyFont="1" applyFill="1" applyBorder="1" applyAlignment="1">
      <alignment horizontal="center" vertical="center"/>
    </xf>
    <xf numFmtId="165" fontId="7" fillId="2" borderId="0" xfId="8" applyNumberFormat="1" applyFont="1" applyFill="1" applyBorder="1" applyAlignment="1">
      <alignment horizontal="center" vertical="center"/>
    </xf>
    <xf numFmtId="2" fontId="7" fillId="2" borderId="0" xfId="8" applyNumberFormat="1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left" vertical="center"/>
    </xf>
    <xf numFmtId="2" fontId="7" fillId="2" borderId="1" xfId="8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/>
    <xf numFmtId="0" fontId="0" fillId="0" borderId="0" xfId="0" applyAlignment="1"/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 wrapText="1"/>
    </xf>
    <xf numFmtId="2" fontId="7" fillId="2" borderId="1" xfId="8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6" fillId="2" borderId="1" xfId="8" applyFont="1" applyFill="1" applyBorder="1" applyAlignment="1">
      <alignment horizontal="center" vertical="center" wrapText="1"/>
    </xf>
    <xf numFmtId="1" fontId="7" fillId="2" borderId="1" xfId="8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5" fillId="2" borderId="0" xfId="0" applyFont="1" applyFill="1"/>
  </cellXfs>
  <cellStyles count="10">
    <cellStyle name="Comma" xfId="1"/>
    <cellStyle name="Currency" xfId="2"/>
    <cellStyle name="Date" xfId="3"/>
    <cellStyle name="Fixed" xfId="4"/>
    <cellStyle name="Heading1" xfId="5"/>
    <cellStyle name="Heading2" xfId="6"/>
    <cellStyle name="Normal" xfId="0" builtinId="0"/>
    <cellStyle name="Normal 2" xfId="7"/>
    <cellStyle name="Normal_LEFRANCvariable" xfId="8"/>
    <cellStyle name="Percent" xfId="9"/>
  </cellStyles>
  <dxfs count="0"/>
  <tableStyles count="0" defaultTableStyle="TableStyleMedium9" defaultPivotStyle="PivotStyleLight16"/>
  <colors>
    <mruColors>
      <color rgb="FF059D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Sector A quebrada</a:t>
            </a:r>
            <a:r>
              <a:rPr lang="en-US" baseline="0">
                <a:solidFill>
                  <a:sysClr val="windowText" lastClr="000000"/>
                </a:solidFill>
              </a:rPr>
              <a:t> Pilas</a:t>
            </a:r>
            <a:endParaRPr lang="en-US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1"/>
            <c:marker>
              <c:spPr>
                <a:solidFill>
                  <a:schemeClr val="accent5">
                    <a:lumMod val="75000"/>
                  </a:schemeClr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E36D-46E3-BAE3-0CC6188DCFA4}"/>
              </c:ext>
            </c:extLst>
          </c:dPt>
          <c:dPt>
            <c:idx val="8"/>
            <c:marker>
              <c:spPr>
                <a:solidFill>
                  <a:schemeClr val="accent5">
                    <a:lumMod val="75000"/>
                  </a:schemeClr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E36D-46E3-BAE3-0CC6188DCFA4}"/>
              </c:ext>
            </c:extLst>
          </c:dPt>
          <c:xVal>
            <c:numRef>
              <c:f>Sector!$D$26:$D$41</c:f>
              <c:numCache>
                <c:formatCode>0</c:formatCode>
                <c:ptCount val="16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19</c:v>
                </c:pt>
              </c:numCache>
            </c:numRef>
          </c:xVal>
          <c:yVal>
            <c:numRef>
              <c:f>Sector!$F$26:$F$41</c:f>
              <c:numCache>
                <c:formatCode>0.00</c:formatCode>
                <c:ptCount val="16"/>
                <c:pt idx="0">
                  <c:v>867.02</c:v>
                </c:pt>
                <c:pt idx="1">
                  <c:v>865.62</c:v>
                </c:pt>
                <c:pt idx="2">
                  <c:v>865.67</c:v>
                </c:pt>
                <c:pt idx="3">
                  <c:v>865.62400000000002</c:v>
                </c:pt>
                <c:pt idx="4">
                  <c:v>865.51199999999994</c:v>
                </c:pt>
                <c:pt idx="5">
                  <c:v>864.93999999999994</c:v>
                </c:pt>
                <c:pt idx="6">
                  <c:v>864.31</c:v>
                </c:pt>
                <c:pt idx="7">
                  <c:v>862.15099999999995</c:v>
                </c:pt>
                <c:pt idx="8">
                  <c:v>862.04200000000003</c:v>
                </c:pt>
                <c:pt idx="9">
                  <c:v>862.27</c:v>
                </c:pt>
                <c:pt idx="10">
                  <c:v>863.43799999999999</c:v>
                </c:pt>
                <c:pt idx="11">
                  <c:v>864.26099999999997</c:v>
                </c:pt>
                <c:pt idx="12">
                  <c:v>864.69999999999993</c:v>
                </c:pt>
                <c:pt idx="13">
                  <c:v>864.99</c:v>
                </c:pt>
                <c:pt idx="14">
                  <c:v>865.05</c:v>
                </c:pt>
                <c:pt idx="15">
                  <c:v>864.92499999999995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E36D-46E3-BAE3-0CC6188DC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70624"/>
        <c:axId val="56587008"/>
      </c:scatterChart>
      <c:valAx>
        <c:axId val="56570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Distancia (m)</a:t>
                </a:r>
              </a:p>
            </c:rich>
          </c:tx>
          <c:layout/>
          <c:overlay val="0"/>
          <c:spPr>
            <a:noFill/>
            <a:ln>
              <a:solidFill>
                <a:schemeClr val="bg1"/>
              </a:solidFill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6587008"/>
        <c:crosses val="autoZero"/>
        <c:crossBetween val="midCat"/>
      </c:valAx>
      <c:valAx>
        <c:axId val="56587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R">
                    <a:solidFill>
                      <a:sysClr val="windowText" lastClr="000000"/>
                    </a:solidFill>
                  </a:rPr>
                  <a:t>Altitud</a:t>
                </a:r>
                <a:r>
                  <a:rPr lang="es-CR" baseline="0">
                    <a:solidFill>
                      <a:sysClr val="windowText" lastClr="000000"/>
                    </a:solidFill>
                  </a:rPr>
                  <a:t> (m.s.n.m.)</a:t>
                </a:r>
                <a:endParaRPr lang="es-CR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solidFill>
                <a:schemeClr val="bg1"/>
              </a:solidFill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657062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190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Sección E de</a:t>
            </a:r>
            <a:r>
              <a:rPr lang="es-CR" baseline="0"/>
              <a:t> la quebrada Pilas</a:t>
            </a:r>
            <a:endParaRPr lang="es-CR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'[1]2'!$G$2:$G$17</c:f>
              <c:numCache>
                <c:formatCode>General</c:formatCode>
                <c:ptCount val="16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19</c:v>
                </c:pt>
              </c:numCache>
            </c:numRef>
          </c:xVal>
          <c:yVal>
            <c:numRef>
              <c:f>'[1]2'!$J$2:$J$17</c:f>
              <c:numCache>
                <c:formatCode>General</c:formatCode>
                <c:ptCount val="16"/>
                <c:pt idx="0">
                  <c:v>869.98</c:v>
                </c:pt>
                <c:pt idx="1">
                  <c:v>868.58</c:v>
                </c:pt>
                <c:pt idx="2">
                  <c:v>868.63</c:v>
                </c:pt>
                <c:pt idx="3">
                  <c:v>868.58400000000006</c:v>
                </c:pt>
                <c:pt idx="4">
                  <c:v>868.47199999999998</c:v>
                </c:pt>
                <c:pt idx="5">
                  <c:v>867.9</c:v>
                </c:pt>
                <c:pt idx="6">
                  <c:v>867.27</c:v>
                </c:pt>
                <c:pt idx="7">
                  <c:v>865.11099999999999</c:v>
                </c:pt>
                <c:pt idx="8">
                  <c:v>865.00200000000007</c:v>
                </c:pt>
                <c:pt idx="9">
                  <c:v>865.23</c:v>
                </c:pt>
                <c:pt idx="10">
                  <c:v>866.39800000000002</c:v>
                </c:pt>
                <c:pt idx="11">
                  <c:v>867.221</c:v>
                </c:pt>
                <c:pt idx="12">
                  <c:v>867.66</c:v>
                </c:pt>
                <c:pt idx="13">
                  <c:v>867.95</c:v>
                </c:pt>
                <c:pt idx="14">
                  <c:v>868.01</c:v>
                </c:pt>
                <c:pt idx="15">
                  <c:v>867.88499999999999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B70-4B18-8F1A-6D499F2E53A3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'[1]2'!$H$2:$H$17</c:f>
              <c:numCache>
                <c:formatCode>General</c:formatCode>
                <c:ptCount val="16"/>
                <c:pt idx="0">
                  <c:v>0</c:v>
                </c:pt>
                <c:pt idx="1">
                  <c:v>2.0000000000000018</c:v>
                </c:pt>
                <c:pt idx="2">
                  <c:v>2.0000000000000018</c:v>
                </c:pt>
                <c:pt idx="3">
                  <c:v>3.9000000000000146</c:v>
                </c:pt>
                <c:pt idx="4">
                  <c:v>5.0000000000000044</c:v>
                </c:pt>
                <c:pt idx="5">
                  <c:v>6.0000000000000053</c:v>
                </c:pt>
                <c:pt idx="6">
                  <c:v>20</c:v>
                </c:pt>
                <c:pt idx="7">
                  <c:v>21</c:v>
                </c:pt>
                <c:pt idx="8">
                  <c:v>13.200000000000056</c:v>
                </c:pt>
                <c:pt idx="9">
                  <c:v>23</c:v>
                </c:pt>
                <c:pt idx="10">
                  <c:v>10.499999999999998</c:v>
                </c:pt>
                <c:pt idx="11">
                  <c:v>11.999999999999966</c:v>
                </c:pt>
                <c:pt idx="12">
                  <c:v>26</c:v>
                </c:pt>
                <c:pt idx="13">
                  <c:v>13.5</c:v>
                </c:pt>
                <c:pt idx="14">
                  <c:v>12.000000000000011</c:v>
                </c:pt>
                <c:pt idx="15">
                  <c:v>18.500000000000007</c:v>
                </c:pt>
              </c:numCache>
            </c:numRef>
          </c:xVal>
          <c:yVal>
            <c:numRef>
              <c:f>'[1]2'!$K$10:$K$17</c:f>
              <c:numCache>
                <c:formatCode>General</c:formatCode>
                <c:ptCount val="8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B70-4B18-8F1A-6D499F2E5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673024"/>
        <c:axId val="62735872"/>
      </c:scatterChart>
      <c:valAx>
        <c:axId val="56673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Distancia 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2735872"/>
        <c:crosses val="autoZero"/>
        <c:crossBetween val="midCat"/>
      </c:valAx>
      <c:valAx>
        <c:axId val="62735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R"/>
                  <a:t>m.s.n.m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66730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106891</xdr:colOff>
      <xdr:row>3</xdr:row>
      <xdr:rowOff>73314</xdr:rowOff>
    </xdr:from>
    <xdr:to>
      <xdr:col>3</xdr:col>
      <xdr:colOff>228600</xdr:colOff>
      <xdr:row>9</xdr:row>
      <xdr:rowOff>149660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616" y="378114"/>
          <a:ext cx="1398059" cy="933596"/>
        </a:xfrm>
        <a:prstGeom prst="rect">
          <a:avLst/>
        </a:prstGeom>
      </xdr:spPr>
    </xdr:pic>
    <xdr:clientData/>
  </xdr:twoCellAnchor>
  <xdr:twoCellAnchor editAs="oneCell">
    <xdr:from>
      <xdr:col>3</xdr:col>
      <xdr:colOff>398100</xdr:colOff>
      <xdr:row>2</xdr:row>
      <xdr:rowOff>123826</xdr:rowOff>
    </xdr:from>
    <xdr:to>
      <xdr:col>5</xdr:col>
      <xdr:colOff>1095375</xdr:colOff>
      <xdr:row>11</xdr:row>
      <xdr:rowOff>90988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7484A6D5-408C-4A1C-9472-3D46876A17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6875" y="333376"/>
          <a:ext cx="2278425" cy="1281612"/>
        </a:xfrm>
        <a:prstGeom prst="rect">
          <a:avLst/>
        </a:prstGeom>
      </xdr:spPr>
    </xdr:pic>
    <xdr:clientData/>
  </xdr:twoCellAnchor>
  <xdr:twoCellAnchor>
    <xdr:from>
      <xdr:col>6</xdr:col>
      <xdr:colOff>219075</xdr:colOff>
      <xdr:row>22</xdr:row>
      <xdr:rowOff>104774</xdr:rowOff>
    </xdr:from>
    <xdr:to>
      <xdr:col>14</xdr:col>
      <xdr:colOff>133349</xdr:colOff>
      <xdr:row>41</xdr:row>
      <xdr:rowOff>19051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53A87C47-4659-4B44-92D3-261ABD5D85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20</xdr:row>
      <xdr:rowOff>147637</xdr:rowOff>
    </xdr:from>
    <xdr:to>
      <xdr:col>11</xdr:col>
      <xdr:colOff>200025</xdr:colOff>
      <xdr:row>35</xdr:row>
      <xdr:rowOff>33337</xdr:rowOff>
    </xdr:to>
    <xdr:graphicFrame macro="">
      <xdr:nvGraphicFramePr>
        <xdr:cNvPr id="3" name="Gráfico 3">
          <a:extLst>
            <a:ext uri="{FF2B5EF4-FFF2-40B4-BE49-F238E27FC236}">
              <a16:creationId xmlns="" xmlns:a16="http://schemas.microsoft.com/office/drawing/2014/main" id="{CE60E59B-27EB-4F4D-8957-30FFD041CE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scar/AppData/Local/Microsoft/Windows/INetCache/Content.MSO/Copia%20de%20Campo%20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</sheetNames>
    <sheetDataSet>
      <sheetData sheetId="0">
        <row r="2">
          <cell r="G2">
            <v>0</v>
          </cell>
          <cell r="H2">
            <v>0</v>
          </cell>
          <cell r="J2">
            <v>869.98</v>
          </cell>
        </row>
        <row r="3">
          <cell r="G3">
            <v>2</v>
          </cell>
          <cell r="H3">
            <v>2.0000000000000018</v>
          </cell>
          <cell r="J3">
            <v>868.58</v>
          </cell>
        </row>
        <row r="4">
          <cell r="G4">
            <v>3</v>
          </cell>
          <cell r="H4">
            <v>2.0000000000000018</v>
          </cell>
          <cell r="J4">
            <v>868.63</v>
          </cell>
        </row>
        <row r="5">
          <cell r="G5">
            <v>4</v>
          </cell>
          <cell r="H5">
            <v>3.9000000000000146</v>
          </cell>
          <cell r="J5">
            <v>868.58400000000006</v>
          </cell>
        </row>
        <row r="6">
          <cell r="G6">
            <v>5</v>
          </cell>
          <cell r="H6">
            <v>5.0000000000000044</v>
          </cell>
          <cell r="J6">
            <v>868.47199999999998</v>
          </cell>
        </row>
        <row r="7">
          <cell r="G7">
            <v>6</v>
          </cell>
          <cell r="H7">
            <v>6.0000000000000053</v>
          </cell>
          <cell r="J7">
            <v>867.9</v>
          </cell>
        </row>
        <row r="8">
          <cell r="G8">
            <v>7</v>
          </cell>
          <cell r="H8">
            <v>20</v>
          </cell>
          <cell r="J8">
            <v>867.27</v>
          </cell>
        </row>
        <row r="9">
          <cell r="G9">
            <v>8</v>
          </cell>
          <cell r="H9">
            <v>21</v>
          </cell>
          <cell r="J9">
            <v>865.11099999999999</v>
          </cell>
        </row>
        <row r="10">
          <cell r="G10">
            <v>9</v>
          </cell>
          <cell r="H10">
            <v>13.200000000000056</v>
          </cell>
          <cell r="J10">
            <v>865.00200000000007</v>
          </cell>
        </row>
        <row r="11">
          <cell r="G11">
            <v>10</v>
          </cell>
          <cell r="H11">
            <v>23</v>
          </cell>
          <cell r="J11">
            <v>865.23</v>
          </cell>
        </row>
        <row r="12">
          <cell r="G12">
            <v>11</v>
          </cell>
          <cell r="H12">
            <v>10.499999999999998</v>
          </cell>
          <cell r="J12">
            <v>866.39800000000002</v>
          </cell>
        </row>
        <row r="13">
          <cell r="G13">
            <v>12</v>
          </cell>
          <cell r="H13">
            <v>11.999999999999966</v>
          </cell>
          <cell r="J13">
            <v>867.221</v>
          </cell>
        </row>
        <row r="14">
          <cell r="G14">
            <v>13</v>
          </cell>
          <cell r="H14">
            <v>26</v>
          </cell>
          <cell r="J14">
            <v>867.66</v>
          </cell>
        </row>
        <row r="15">
          <cell r="G15">
            <v>14</v>
          </cell>
          <cell r="H15">
            <v>13.5</v>
          </cell>
          <cell r="J15">
            <v>867.95</v>
          </cell>
        </row>
        <row r="16">
          <cell r="G16">
            <v>15</v>
          </cell>
          <cell r="H16">
            <v>12.000000000000011</v>
          </cell>
          <cell r="J16">
            <v>868.01</v>
          </cell>
        </row>
        <row r="17">
          <cell r="G17">
            <v>19</v>
          </cell>
          <cell r="H17">
            <v>18.500000000000007</v>
          </cell>
          <cell r="J17">
            <v>867.88499999999999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abSelected="1" view="pageBreakPreview" topLeftCell="A15" zoomScaleNormal="100" zoomScaleSheetLayoutView="100" workbookViewId="0">
      <selection activeCell="B2" sqref="B2:O44"/>
    </sheetView>
  </sheetViews>
  <sheetFormatPr baseColWidth="10" defaultRowHeight="11.25"/>
  <cols>
    <col min="1" max="1" width="1.7109375" style="87" customWidth="1"/>
    <col min="2" max="2" width="3.5703125" style="2" customWidth="1"/>
    <col min="3" max="3" width="19.140625" style="2" customWidth="1"/>
    <col min="4" max="4" width="12.5703125" style="1" customWidth="1"/>
    <col min="5" max="5" width="11.140625" style="2" customWidth="1"/>
    <col min="6" max="6" width="17.140625" style="2" customWidth="1"/>
    <col min="7" max="7" width="12.5703125" style="1" customWidth="1"/>
    <col min="8" max="8" width="3.28515625" style="1" customWidth="1"/>
    <col min="9" max="9" width="8.28515625" style="1" customWidth="1"/>
    <col min="10" max="10" width="3.85546875" style="3" customWidth="1"/>
    <col min="11" max="11" width="9.7109375" style="1" customWidth="1"/>
    <col min="12" max="12" width="5.85546875" style="1" customWidth="1"/>
    <col min="13" max="13" width="6.28515625" style="1" customWidth="1"/>
    <col min="14" max="14" width="16" style="1" customWidth="1"/>
    <col min="15" max="15" width="4" style="3" customWidth="1"/>
    <col min="16" max="16" width="1.28515625" style="18" customWidth="1"/>
    <col min="17" max="16384" width="11.42578125" style="1"/>
  </cols>
  <sheetData>
    <row r="1" spans="1:16" ht="6" customHeight="1" thickBot="1"/>
    <row r="2" spans="1:16" ht="10.5" customHeight="1" thickBot="1">
      <c r="B2" s="4"/>
      <c r="C2" s="5"/>
      <c r="D2" s="9"/>
      <c r="E2" s="5"/>
      <c r="F2" s="5"/>
      <c r="G2" s="9"/>
      <c r="H2" s="9"/>
      <c r="I2" s="9"/>
      <c r="J2" s="9"/>
      <c r="K2" s="9"/>
      <c r="L2" s="9"/>
      <c r="M2" s="9"/>
      <c r="N2" s="9"/>
      <c r="O2" s="10"/>
    </row>
    <row r="3" spans="1:16" ht="12" customHeight="1" thickBot="1">
      <c r="A3" s="3"/>
      <c r="B3" s="11"/>
      <c r="C3" s="67"/>
      <c r="D3" s="68"/>
      <c r="E3" s="68"/>
      <c r="F3" s="69"/>
      <c r="G3" s="12"/>
      <c r="H3" s="76" t="s">
        <v>6</v>
      </c>
      <c r="I3" s="77"/>
      <c r="J3" s="13"/>
      <c r="K3" s="63" t="s">
        <v>7</v>
      </c>
      <c r="L3" s="64"/>
      <c r="M3" s="64"/>
      <c r="N3" s="65"/>
      <c r="O3" s="38"/>
      <c r="P3" s="13"/>
    </row>
    <row r="4" spans="1:16" ht="6" customHeight="1">
      <c r="A4" s="3"/>
      <c r="B4" s="11"/>
      <c r="C4" s="70"/>
      <c r="D4" s="71"/>
      <c r="E4" s="71"/>
      <c r="F4" s="72"/>
      <c r="G4" s="12"/>
      <c r="H4" s="13"/>
      <c r="I4" s="13"/>
      <c r="J4" s="15"/>
      <c r="K4" s="15"/>
      <c r="L4" s="15"/>
      <c r="M4" s="16"/>
      <c r="N4" s="15"/>
      <c r="O4" s="17"/>
      <c r="P4" s="15"/>
    </row>
    <row r="5" spans="1:16" ht="9" customHeight="1">
      <c r="A5" s="3"/>
      <c r="B5" s="11"/>
      <c r="C5" s="70"/>
      <c r="D5" s="71"/>
      <c r="E5" s="71"/>
      <c r="F5" s="72"/>
      <c r="G5" s="12"/>
      <c r="H5" s="78" t="s">
        <v>29</v>
      </c>
      <c r="I5" s="78"/>
      <c r="J5" s="18"/>
      <c r="K5" s="80" t="s">
        <v>24</v>
      </c>
      <c r="L5" s="80"/>
      <c r="M5" s="80"/>
      <c r="N5" s="80"/>
      <c r="O5" s="34"/>
      <c r="P5" s="13"/>
    </row>
    <row r="6" spans="1:16" ht="6" customHeight="1">
      <c r="A6" s="3"/>
      <c r="B6" s="11"/>
      <c r="C6" s="70"/>
      <c r="D6" s="71"/>
      <c r="E6" s="71"/>
      <c r="F6" s="72"/>
      <c r="G6" s="12"/>
      <c r="H6" s="78"/>
      <c r="I6" s="78"/>
      <c r="J6" s="18"/>
      <c r="K6" s="80"/>
      <c r="L6" s="80"/>
      <c r="M6" s="80"/>
      <c r="N6" s="80"/>
      <c r="O6" s="34"/>
      <c r="P6" s="13"/>
    </row>
    <row r="7" spans="1:16" ht="22.5" customHeight="1">
      <c r="A7" s="3"/>
      <c r="B7" s="11"/>
      <c r="C7" s="70"/>
      <c r="D7" s="71"/>
      <c r="E7" s="71"/>
      <c r="F7" s="72"/>
      <c r="G7" s="12"/>
      <c r="H7" s="78"/>
      <c r="I7" s="78"/>
      <c r="J7" s="18"/>
      <c r="K7" s="80"/>
      <c r="L7" s="80"/>
      <c r="M7" s="80"/>
      <c r="N7" s="80"/>
      <c r="O7" s="34"/>
      <c r="P7" s="13"/>
    </row>
    <row r="8" spans="1:16" ht="12" customHeight="1">
      <c r="A8" s="3"/>
      <c r="B8" s="11"/>
      <c r="C8" s="70"/>
      <c r="D8" s="71"/>
      <c r="E8" s="71"/>
      <c r="F8" s="72"/>
      <c r="G8" s="12"/>
      <c r="H8" s="13"/>
      <c r="I8" s="13"/>
      <c r="J8" s="18"/>
      <c r="K8" s="13" t="s">
        <v>0</v>
      </c>
      <c r="L8" s="18"/>
      <c r="M8" s="66" t="s">
        <v>25</v>
      </c>
      <c r="N8" s="66"/>
      <c r="O8" s="35"/>
      <c r="P8" s="13"/>
    </row>
    <row r="9" spans="1:16" ht="12" customHeight="1">
      <c r="A9" s="3"/>
      <c r="B9" s="11"/>
      <c r="C9" s="70"/>
      <c r="D9" s="71"/>
      <c r="E9" s="71"/>
      <c r="F9" s="72"/>
      <c r="G9" s="12"/>
      <c r="H9" s="18"/>
      <c r="I9" s="18"/>
      <c r="J9" s="18"/>
      <c r="K9" s="18"/>
      <c r="L9" s="18"/>
      <c r="M9" s="13"/>
      <c r="N9" s="13"/>
      <c r="O9" s="14"/>
      <c r="P9" s="13"/>
    </row>
    <row r="10" spans="1:16" ht="12" customHeight="1">
      <c r="A10" s="3"/>
      <c r="B10" s="11"/>
      <c r="C10" s="70"/>
      <c r="D10" s="71"/>
      <c r="E10" s="71"/>
      <c r="F10" s="72"/>
      <c r="G10" s="12"/>
      <c r="H10" s="13"/>
      <c r="I10" s="13"/>
      <c r="J10" s="18"/>
      <c r="K10" s="13" t="s">
        <v>1</v>
      </c>
      <c r="L10" s="18"/>
      <c r="M10" s="66" t="s">
        <v>27</v>
      </c>
      <c r="N10" s="66"/>
      <c r="O10" s="35"/>
      <c r="P10" s="13"/>
    </row>
    <row r="11" spans="1:16" ht="12" customHeight="1">
      <c r="A11" s="3"/>
      <c r="B11" s="11"/>
      <c r="C11" s="70"/>
      <c r="D11" s="71"/>
      <c r="E11" s="71"/>
      <c r="F11" s="72"/>
      <c r="G11" s="12"/>
      <c r="H11" s="18"/>
      <c r="I11" s="18"/>
      <c r="J11" s="18"/>
      <c r="K11" s="18"/>
      <c r="L11" s="18"/>
      <c r="M11" s="13"/>
      <c r="N11" s="13"/>
      <c r="O11" s="14"/>
      <c r="P11" s="13"/>
    </row>
    <row r="12" spans="1:16" ht="12" customHeight="1" thickBot="1">
      <c r="B12" s="6"/>
      <c r="C12" s="73"/>
      <c r="D12" s="74"/>
      <c r="E12" s="74"/>
      <c r="F12" s="75"/>
      <c r="G12" s="12"/>
      <c r="H12" s="18"/>
      <c r="I12" s="18"/>
      <c r="J12" s="18"/>
      <c r="K12" s="13" t="s">
        <v>2</v>
      </c>
      <c r="L12" s="18"/>
      <c r="M12" s="66" t="s">
        <v>26</v>
      </c>
      <c r="N12" s="66"/>
      <c r="O12" s="35"/>
      <c r="P12" s="15"/>
    </row>
    <row r="13" spans="1:16" ht="12" customHeight="1">
      <c r="B13" s="6"/>
      <c r="C13" s="13"/>
      <c r="D13" s="16"/>
      <c r="E13" s="13"/>
      <c r="F13" s="13"/>
      <c r="G13" s="18"/>
      <c r="H13" s="13"/>
      <c r="I13" s="13"/>
      <c r="J13" s="18"/>
      <c r="K13" s="18"/>
      <c r="L13" s="18"/>
      <c r="M13" s="13"/>
      <c r="N13" s="13"/>
      <c r="O13" s="14"/>
      <c r="P13" s="13"/>
    </row>
    <row r="14" spans="1:16" ht="12" customHeight="1">
      <c r="B14" s="6"/>
      <c r="C14" s="13"/>
      <c r="D14" s="16"/>
      <c r="E14" s="13"/>
      <c r="F14" s="13"/>
      <c r="G14" s="18"/>
      <c r="H14" s="18"/>
      <c r="I14" s="18"/>
      <c r="J14" s="18"/>
      <c r="K14" s="13" t="s">
        <v>3</v>
      </c>
      <c r="L14" s="18"/>
      <c r="M14" s="66" t="s">
        <v>28</v>
      </c>
      <c r="N14" s="66"/>
      <c r="O14" s="35"/>
      <c r="P14" s="15"/>
    </row>
    <row r="15" spans="1:16" ht="12" customHeight="1">
      <c r="B15" s="6"/>
      <c r="C15" s="13" t="s">
        <v>13</v>
      </c>
      <c r="D15" s="20" t="s">
        <v>42</v>
      </c>
      <c r="E15" s="13"/>
      <c r="F15" s="13" t="s">
        <v>4</v>
      </c>
      <c r="G15" s="25">
        <v>44097</v>
      </c>
      <c r="H15" s="18"/>
      <c r="I15" s="18"/>
      <c r="J15" s="18"/>
      <c r="K15" s="18"/>
      <c r="L15" s="18"/>
      <c r="M15" s="18"/>
      <c r="N15" s="18"/>
      <c r="O15" s="21"/>
      <c r="P15" s="13"/>
    </row>
    <row r="16" spans="1:16" ht="12" customHeight="1">
      <c r="B16" s="6"/>
      <c r="C16" s="13" t="s">
        <v>14</v>
      </c>
      <c r="D16" s="16" t="s">
        <v>30</v>
      </c>
      <c r="E16" s="12"/>
      <c r="F16" s="26" t="s">
        <v>5</v>
      </c>
      <c r="G16" s="27" t="s">
        <v>22</v>
      </c>
      <c r="H16" s="18"/>
      <c r="I16" s="18"/>
      <c r="J16" s="18"/>
      <c r="K16" s="18"/>
      <c r="L16" s="18"/>
      <c r="M16" s="18"/>
      <c r="N16" s="18"/>
      <c r="O16" s="21"/>
      <c r="P16" s="15"/>
    </row>
    <row r="17" spans="2:19" ht="12" customHeight="1">
      <c r="B17" s="6"/>
      <c r="C17" s="13"/>
      <c r="D17" s="16"/>
      <c r="E17" s="12"/>
      <c r="F17" s="13" t="s">
        <v>8</v>
      </c>
      <c r="G17" s="39">
        <f>'Campo E'!D2</f>
        <v>1101812</v>
      </c>
      <c r="H17" s="18"/>
      <c r="I17" s="18"/>
      <c r="J17" s="18"/>
      <c r="K17" s="18"/>
      <c r="L17" s="18"/>
      <c r="M17" s="18"/>
      <c r="N17" s="18"/>
      <c r="O17" s="21"/>
      <c r="P17" s="13"/>
    </row>
    <row r="18" spans="2:19" ht="12" customHeight="1">
      <c r="B18" s="6"/>
      <c r="C18" s="13"/>
      <c r="D18" s="18"/>
      <c r="E18" s="12"/>
      <c r="F18" s="13" t="s">
        <v>9</v>
      </c>
      <c r="G18" s="39">
        <f>'Campo E'!C2</f>
        <v>479038</v>
      </c>
      <c r="H18" s="18"/>
      <c r="I18" s="18"/>
      <c r="J18" s="18"/>
      <c r="K18" s="18"/>
      <c r="L18" s="18"/>
      <c r="M18" s="18"/>
      <c r="N18" s="18"/>
      <c r="O18" s="21"/>
    </row>
    <row r="19" spans="2:19" ht="12" customHeight="1">
      <c r="B19" s="6"/>
      <c r="C19" s="79" t="s">
        <v>17</v>
      </c>
      <c r="D19" s="16"/>
      <c r="E19" s="12"/>
      <c r="F19" s="13" t="s">
        <v>23</v>
      </c>
      <c r="G19" s="56">
        <f>'Campo E'!E2</f>
        <v>868.5</v>
      </c>
      <c r="H19" s="15"/>
      <c r="I19" s="18"/>
      <c r="J19" s="18"/>
      <c r="K19" s="18"/>
      <c r="L19" s="18"/>
      <c r="M19" s="18"/>
      <c r="N19" s="18"/>
      <c r="O19" s="21"/>
      <c r="P19" s="13"/>
    </row>
    <row r="20" spans="2:19" ht="12" customHeight="1">
      <c r="B20" s="6"/>
      <c r="C20" s="79"/>
      <c r="D20" s="40">
        <v>1.48</v>
      </c>
      <c r="E20" s="13"/>
      <c r="F20" s="13" t="s">
        <v>10</v>
      </c>
      <c r="G20" s="39" t="s">
        <v>12</v>
      </c>
      <c r="H20" s="15"/>
      <c r="I20" s="19"/>
      <c r="J20" s="13"/>
      <c r="K20" s="18"/>
      <c r="L20" s="18"/>
      <c r="M20" s="18"/>
      <c r="N20" s="18"/>
      <c r="O20" s="21"/>
      <c r="P20" s="13"/>
    </row>
    <row r="21" spans="2:19" ht="12" customHeight="1" thickBot="1">
      <c r="B21" s="6"/>
      <c r="C21" s="8"/>
      <c r="D21" s="22"/>
      <c r="E21" s="13"/>
      <c r="F21" s="12"/>
      <c r="G21" s="18"/>
      <c r="H21" s="18"/>
      <c r="I21" s="18"/>
      <c r="J21" s="23"/>
      <c r="K21" s="18"/>
      <c r="L21" s="18"/>
      <c r="M21" s="18"/>
      <c r="N21" s="18"/>
      <c r="O21" s="21"/>
      <c r="P21" s="23"/>
    </row>
    <row r="22" spans="2:19" ht="12" customHeight="1">
      <c r="B22" s="24"/>
      <c r="C22" s="82" t="s">
        <v>20</v>
      </c>
      <c r="D22" s="83"/>
      <c r="E22" s="83"/>
      <c r="F22" s="84"/>
      <c r="G22" s="28"/>
      <c r="H22" s="18"/>
      <c r="I22" s="18"/>
      <c r="J22" s="18"/>
      <c r="K22" s="18"/>
      <c r="L22" s="18"/>
      <c r="M22" s="18"/>
      <c r="N22" s="18"/>
      <c r="O22" s="21"/>
      <c r="P22" s="29"/>
    </row>
    <row r="23" spans="2:19" ht="12" customHeight="1">
      <c r="B23" s="6"/>
      <c r="C23" s="85" t="s">
        <v>18</v>
      </c>
      <c r="D23" s="85" t="s">
        <v>19</v>
      </c>
      <c r="E23" s="85" t="s">
        <v>15</v>
      </c>
      <c r="F23" s="85" t="s">
        <v>16</v>
      </c>
      <c r="G23" s="13"/>
      <c r="H23" s="18"/>
      <c r="I23" s="18"/>
      <c r="J23" s="18"/>
      <c r="K23" s="18"/>
      <c r="L23" s="18"/>
      <c r="M23" s="18"/>
      <c r="N23" s="18"/>
      <c r="O23" s="21"/>
      <c r="P23" s="37"/>
      <c r="S23" s="1" t="s">
        <v>11</v>
      </c>
    </row>
    <row r="24" spans="2:19" ht="12" customHeight="1">
      <c r="B24" s="6"/>
      <c r="C24" s="85"/>
      <c r="D24" s="85"/>
      <c r="E24" s="85"/>
      <c r="F24" s="85"/>
      <c r="G24" s="29"/>
      <c r="H24" s="18"/>
      <c r="I24" s="18"/>
      <c r="J24" s="18"/>
      <c r="K24" s="18"/>
      <c r="L24" s="18"/>
      <c r="M24" s="23"/>
      <c r="N24" s="18"/>
      <c r="O24" s="21"/>
    </row>
    <row r="25" spans="2:19" ht="12" customHeight="1">
      <c r="B25" s="30"/>
      <c r="C25" s="85"/>
      <c r="D25" s="85"/>
      <c r="E25" s="85"/>
      <c r="F25" s="85"/>
      <c r="G25" s="31"/>
      <c r="H25" s="18"/>
      <c r="I25" s="18"/>
      <c r="J25" s="18"/>
      <c r="K25" s="18"/>
      <c r="L25" s="18"/>
      <c r="M25" s="31"/>
      <c r="N25" s="18"/>
      <c r="O25" s="21"/>
    </row>
    <row r="26" spans="2:19" ht="12" customHeight="1">
      <c r="B26" s="11"/>
      <c r="C26" s="81">
        <f>'Campo E'!F2</f>
        <v>867.02</v>
      </c>
      <c r="D26" s="86">
        <v>0</v>
      </c>
      <c r="E26" s="57">
        <v>0</v>
      </c>
      <c r="F26" s="57">
        <f>'Campo E'!J2</f>
        <v>867.02</v>
      </c>
      <c r="G26" s="31"/>
      <c r="H26" s="18"/>
      <c r="I26" s="18"/>
      <c r="J26" s="18"/>
      <c r="K26" s="18"/>
      <c r="L26" s="18"/>
      <c r="M26" s="31"/>
      <c r="N26" s="18"/>
      <c r="O26" s="21"/>
    </row>
    <row r="27" spans="2:19" ht="14.25" customHeight="1">
      <c r="B27" s="11"/>
      <c r="C27" s="81"/>
      <c r="D27" s="86">
        <v>2</v>
      </c>
      <c r="E27" s="57">
        <v>1.4</v>
      </c>
      <c r="F27" s="57">
        <f>'Campo E'!J3</f>
        <v>865.62</v>
      </c>
      <c r="G27" s="32"/>
      <c r="H27" s="18"/>
      <c r="I27" s="18"/>
      <c r="J27" s="18"/>
      <c r="K27" s="18"/>
      <c r="L27" s="18"/>
      <c r="M27" s="31"/>
      <c r="N27" s="18"/>
      <c r="O27" s="21"/>
    </row>
    <row r="28" spans="2:19" ht="12" customHeight="1">
      <c r="B28" s="11"/>
      <c r="C28" s="81"/>
      <c r="D28" s="86">
        <v>3</v>
      </c>
      <c r="E28" s="57">
        <v>1.35</v>
      </c>
      <c r="F28" s="57">
        <f>'Campo E'!J4</f>
        <v>865.67</v>
      </c>
      <c r="G28" s="31"/>
      <c r="H28" s="18"/>
      <c r="I28" s="18"/>
      <c r="J28" s="18"/>
      <c r="K28" s="18"/>
      <c r="L28" s="18"/>
      <c r="M28" s="31"/>
      <c r="N28" s="18"/>
      <c r="O28" s="21"/>
    </row>
    <row r="29" spans="2:19" ht="12" customHeight="1">
      <c r="B29" s="11"/>
      <c r="C29" s="81"/>
      <c r="D29" s="86">
        <v>4</v>
      </c>
      <c r="E29" s="57">
        <v>1.3959999999999999</v>
      </c>
      <c r="F29" s="57">
        <f>'Campo E'!J5</f>
        <v>865.62400000000002</v>
      </c>
      <c r="G29" s="31"/>
      <c r="H29" s="18"/>
      <c r="I29" s="18"/>
      <c r="J29" s="18"/>
      <c r="K29" s="18"/>
      <c r="L29" s="18"/>
      <c r="M29" s="31"/>
      <c r="N29" s="18"/>
      <c r="O29" s="21"/>
    </row>
    <row r="30" spans="2:19" ht="12" customHeight="1">
      <c r="B30" s="11"/>
      <c r="C30" s="81"/>
      <c r="D30" s="86">
        <v>5</v>
      </c>
      <c r="E30" s="57">
        <v>1.508</v>
      </c>
      <c r="F30" s="57">
        <f>'Campo E'!J6</f>
        <v>865.51199999999994</v>
      </c>
      <c r="G30" s="31"/>
      <c r="H30" s="18"/>
      <c r="I30" s="18"/>
      <c r="J30" s="18"/>
      <c r="K30" s="18"/>
      <c r="L30" s="18"/>
      <c r="M30" s="31"/>
      <c r="N30" s="18"/>
      <c r="O30" s="21"/>
    </row>
    <row r="31" spans="2:19" ht="12" customHeight="1">
      <c r="B31" s="11"/>
      <c r="C31" s="81"/>
      <c r="D31" s="86">
        <v>6</v>
      </c>
      <c r="E31" s="57">
        <v>2.08</v>
      </c>
      <c r="F31" s="57">
        <f>'Campo E'!J7</f>
        <v>864.93999999999994</v>
      </c>
      <c r="G31" s="31"/>
      <c r="H31" s="18"/>
      <c r="I31" s="18"/>
      <c r="J31" s="18"/>
      <c r="K31" s="18"/>
      <c r="L31" s="18"/>
      <c r="M31" s="31"/>
      <c r="N31" s="18"/>
      <c r="O31" s="21"/>
    </row>
    <row r="32" spans="2:19" ht="12" customHeight="1">
      <c r="B32" s="11"/>
      <c r="C32" s="81"/>
      <c r="D32" s="86">
        <v>7</v>
      </c>
      <c r="E32" s="57">
        <v>2.71</v>
      </c>
      <c r="F32" s="57">
        <f>'Campo E'!J8</f>
        <v>864.31</v>
      </c>
      <c r="G32" s="32"/>
      <c r="H32" s="18"/>
      <c r="I32" s="18"/>
      <c r="J32" s="18"/>
      <c r="K32" s="18"/>
      <c r="L32" s="18"/>
      <c r="M32" s="31"/>
      <c r="N32" s="18"/>
      <c r="O32" s="21"/>
    </row>
    <row r="33" spans="1:16" ht="10.5" customHeight="1">
      <c r="B33" s="11"/>
      <c r="C33" s="81"/>
      <c r="D33" s="86">
        <v>8</v>
      </c>
      <c r="E33" s="57">
        <v>4.8689999999999998</v>
      </c>
      <c r="F33" s="57">
        <f>'Campo E'!J9</f>
        <v>862.15099999999995</v>
      </c>
      <c r="G33" s="18"/>
      <c r="H33" s="18"/>
      <c r="I33" s="18"/>
      <c r="J33" s="18"/>
      <c r="K33" s="18"/>
      <c r="L33" s="18"/>
      <c r="M33" s="31"/>
      <c r="N33" s="18"/>
      <c r="O33" s="21"/>
    </row>
    <row r="34" spans="1:16" ht="10.5" customHeight="1">
      <c r="B34" s="11"/>
      <c r="C34" s="81"/>
      <c r="D34" s="86">
        <v>9</v>
      </c>
      <c r="E34" s="57">
        <v>4.9779999999999998</v>
      </c>
      <c r="F34" s="57">
        <f>'Campo E'!J10</f>
        <v>862.04200000000003</v>
      </c>
      <c r="G34" s="18"/>
      <c r="H34" s="18"/>
      <c r="I34" s="18"/>
      <c r="J34" s="18"/>
      <c r="K34" s="18"/>
      <c r="L34" s="18"/>
      <c r="M34" s="31"/>
      <c r="N34" s="18"/>
      <c r="O34" s="21"/>
    </row>
    <row r="35" spans="1:16" ht="10.5" customHeight="1">
      <c r="A35" s="3"/>
      <c r="B35" s="11"/>
      <c r="C35" s="81"/>
      <c r="D35" s="86">
        <v>10</v>
      </c>
      <c r="E35" s="57">
        <v>4.75</v>
      </c>
      <c r="F35" s="57">
        <f>'Campo E'!J11</f>
        <v>862.27</v>
      </c>
      <c r="G35" s="18"/>
      <c r="H35" s="18"/>
      <c r="I35" s="18"/>
      <c r="J35" s="18"/>
      <c r="K35" s="18"/>
      <c r="L35" s="18"/>
      <c r="M35" s="31"/>
      <c r="N35" s="18"/>
      <c r="O35" s="21"/>
    </row>
    <row r="36" spans="1:16" ht="9.75" customHeight="1">
      <c r="B36" s="11"/>
      <c r="C36" s="81"/>
      <c r="D36" s="86">
        <v>11</v>
      </c>
      <c r="E36" s="57">
        <v>3.5819999999999999</v>
      </c>
      <c r="F36" s="57">
        <f>'Campo E'!J12</f>
        <v>863.43799999999999</v>
      </c>
      <c r="G36" s="18"/>
      <c r="H36" s="18"/>
      <c r="I36" s="18"/>
      <c r="J36" s="18"/>
      <c r="K36" s="18"/>
      <c r="L36" s="18"/>
      <c r="M36" s="31"/>
      <c r="N36" s="18"/>
      <c r="O36" s="21"/>
    </row>
    <row r="37" spans="1:16" ht="10.5" customHeight="1">
      <c r="B37" s="11"/>
      <c r="C37" s="81"/>
      <c r="D37" s="86">
        <v>12</v>
      </c>
      <c r="E37" s="57">
        <v>2.7589999999999999</v>
      </c>
      <c r="F37" s="57">
        <f>'Campo E'!J13</f>
        <v>864.26099999999997</v>
      </c>
      <c r="G37" s="18"/>
      <c r="H37" s="18"/>
      <c r="I37" s="18"/>
      <c r="J37" s="18"/>
      <c r="K37" s="18"/>
      <c r="L37" s="18"/>
      <c r="M37" s="31"/>
      <c r="N37" s="18"/>
      <c r="O37" s="21"/>
    </row>
    <row r="38" spans="1:16" ht="10.5" customHeight="1">
      <c r="B38" s="11"/>
      <c r="C38" s="81"/>
      <c r="D38" s="86">
        <v>13</v>
      </c>
      <c r="E38" s="57">
        <v>2.3199999999999998</v>
      </c>
      <c r="F38" s="57">
        <f>'Campo E'!J14</f>
        <v>864.69999999999993</v>
      </c>
      <c r="G38" s="18"/>
      <c r="H38" s="18"/>
      <c r="I38" s="18"/>
      <c r="J38" s="18"/>
      <c r="K38" s="18"/>
      <c r="L38" s="18"/>
      <c r="M38" s="18"/>
      <c r="N38" s="18"/>
      <c r="O38" s="21"/>
      <c r="P38" s="31"/>
    </row>
    <row r="39" spans="1:16" ht="10.5" customHeight="1">
      <c r="B39" s="6"/>
      <c r="C39" s="81"/>
      <c r="D39" s="86">
        <v>14</v>
      </c>
      <c r="E39" s="57">
        <v>2.0299999999999998</v>
      </c>
      <c r="F39" s="57">
        <f>'Campo E'!J15</f>
        <v>864.99</v>
      </c>
      <c r="G39" s="18"/>
      <c r="H39" s="18"/>
      <c r="I39" s="18"/>
      <c r="J39" s="18"/>
      <c r="K39" s="18"/>
      <c r="L39" s="18"/>
      <c r="M39" s="18"/>
      <c r="N39" s="18"/>
      <c r="O39" s="21"/>
      <c r="P39" s="23"/>
    </row>
    <row r="40" spans="1:16" ht="12.75" customHeight="1">
      <c r="B40" s="6"/>
      <c r="C40" s="81"/>
      <c r="D40" s="86">
        <v>15</v>
      </c>
      <c r="E40" s="57">
        <v>1.97</v>
      </c>
      <c r="F40" s="57">
        <f>'Campo E'!J16</f>
        <v>865.05</v>
      </c>
      <c r="G40" s="18"/>
      <c r="H40" s="18"/>
      <c r="I40" s="18"/>
      <c r="J40" s="18"/>
      <c r="K40" s="18"/>
      <c r="L40" s="18"/>
      <c r="M40" s="18"/>
      <c r="N40" s="18"/>
      <c r="O40" s="21"/>
      <c r="P40" s="23"/>
    </row>
    <row r="41" spans="1:16" ht="10.5" customHeight="1">
      <c r="B41" s="6"/>
      <c r="C41" s="81"/>
      <c r="D41" s="86">
        <v>19</v>
      </c>
      <c r="E41" s="57">
        <v>2.0950000000000002</v>
      </c>
      <c r="F41" s="57">
        <f>'Campo E'!J17</f>
        <v>864.92499999999995</v>
      </c>
      <c r="G41" s="18"/>
      <c r="H41" s="18"/>
      <c r="I41" s="18"/>
      <c r="J41" s="18"/>
      <c r="K41" s="18"/>
      <c r="L41" s="18"/>
      <c r="M41" s="18"/>
      <c r="N41" s="18"/>
      <c r="O41" s="21"/>
      <c r="P41" s="23"/>
    </row>
    <row r="42" spans="1:16" ht="12" customHeight="1">
      <c r="B42" s="6"/>
      <c r="C42" s="54"/>
      <c r="D42" s="52"/>
      <c r="E42" s="53"/>
      <c r="F42" s="51"/>
      <c r="G42" s="18"/>
      <c r="H42" s="18"/>
      <c r="I42" s="18"/>
      <c r="J42" s="18"/>
      <c r="K42" s="18"/>
      <c r="L42" s="18"/>
      <c r="M42" s="18"/>
      <c r="N42" s="18"/>
      <c r="O42" s="21"/>
      <c r="P42" s="23"/>
    </row>
    <row r="43" spans="1:16" ht="10.5" customHeight="1">
      <c r="B43" s="6"/>
      <c r="C43" s="58"/>
      <c r="D43" s="3"/>
      <c r="E43" s="87"/>
      <c r="F43" s="87"/>
      <c r="G43" s="18"/>
      <c r="H43" s="18"/>
      <c r="I43" s="18"/>
      <c r="J43" s="18"/>
      <c r="K43" s="18"/>
      <c r="L43" s="18"/>
      <c r="M43" s="18"/>
      <c r="N43" s="18"/>
      <c r="O43" s="21"/>
      <c r="P43" s="23"/>
    </row>
    <row r="44" spans="1:16" ht="12" customHeight="1" thickBot="1">
      <c r="B44" s="7"/>
      <c r="C44" s="59"/>
      <c r="D44" s="33"/>
      <c r="E44" s="59"/>
      <c r="F44" s="59"/>
      <c r="G44" s="33"/>
      <c r="H44" s="33"/>
      <c r="I44" s="33"/>
      <c r="J44" s="33"/>
      <c r="K44" s="33"/>
      <c r="L44" s="33"/>
      <c r="M44" s="33"/>
      <c r="N44" s="33"/>
      <c r="O44" s="36"/>
      <c r="P44" s="23"/>
    </row>
    <row r="45" spans="1:16" s="3" customFormat="1" ht="10.5" customHeight="1">
      <c r="A45" s="87"/>
      <c r="B45" s="87"/>
      <c r="P45" s="23"/>
    </row>
    <row r="46" spans="1:16" s="3" customFormat="1" ht="12" customHeight="1">
      <c r="A46" s="87"/>
      <c r="H46" s="88"/>
      <c r="P46" s="23"/>
    </row>
    <row r="47" spans="1:16" s="3" customFormat="1" ht="6.75" customHeight="1">
      <c r="A47" s="87"/>
      <c r="H47" s="88"/>
      <c r="P47" s="23"/>
    </row>
    <row r="48" spans="1:16" s="3" customFormat="1" ht="10.5" customHeight="1">
      <c r="A48" s="87"/>
      <c r="H48" s="88"/>
      <c r="P48" s="23"/>
    </row>
    <row r="49" spans="1:16" s="3" customFormat="1" ht="6" customHeight="1">
      <c r="A49" s="87"/>
      <c r="P49" s="23"/>
    </row>
    <row r="50" spans="1:16">
      <c r="A50" s="3"/>
      <c r="B50" s="1"/>
      <c r="C50" s="1"/>
      <c r="E50" s="1"/>
      <c r="F50" s="1"/>
    </row>
    <row r="51" spans="1:16">
      <c r="A51" s="3"/>
      <c r="B51" s="1"/>
      <c r="C51" s="1"/>
      <c r="E51" s="1"/>
      <c r="F51" s="1"/>
    </row>
    <row r="52" spans="1:16">
      <c r="A52" s="3"/>
      <c r="B52" s="1"/>
      <c r="C52" s="1"/>
      <c r="E52" s="1"/>
      <c r="F52" s="1"/>
    </row>
    <row r="53" spans="1:16">
      <c r="A53" s="3"/>
      <c r="B53" s="1"/>
    </row>
    <row r="54" spans="1:16">
      <c r="A54" s="3"/>
      <c r="B54" s="1"/>
    </row>
    <row r="55" spans="1:16">
      <c r="A55" s="3"/>
    </row>
    <row r="56" spans="1:16">
      <c r="A56" s="3"/>
    </row>
    <row r="57" spans="1:16">
      <c r="A57" s="3"/>
    </row>
    <row r="58" spans="1:16">
      <c r="A58" s="3"/>
    </row>
  </sheetData>
  <mergeCells count="16">
    <mergeCell ref="D23:D25"/>
    <mergeCell ref="C23:C25"/>
    <mergeCell ref="E23:E25"/>
    <mergeCell ref="F23:F25"/>
    <mergeCell ref="C26:C41"/>
    <mergeCell ref="C22:F22"/>
    <mergeCell ref="K3:N3"/>
    <mergeCell ref="M8:N8"/>
    <mergeCell ref="C3:F12"/>
    <mergeCell ref="H3:I3"/>
    <mergeCell ref="H5:I7"/>
    <mergeCell ref="C19:C20"/>
    <mergeCell ref="K5:N7"/>
    <mergeCell ref="M10:N10"/>
    <mergeCell ref="M12:N12"/>
    <mergeCell ref="M14:N14"/>
  </mergeCells>
  <phoneticPr fontId="1" type="noConversion"/>
  <printOptions horizontalCentered="1" verticalCentered="1"/>
  <pageMargins left="0.23622047244094491" right="0.23622047244094491" top="0.24" bottom="0.17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K17" sqref="K17"/>
    </sheetView>
  </sheetViews>
  <sheetFormatPr baseColWidth="10" defaultRowHeight="12.75"/>
  <cols>
    <col min="9" max="9" width="14.85546875" customWidth="1"/>
    <col min="10" max="10" width="22.7109375" customWidth="1"/>
  </cols>
  <sheetData>
    <row r="1" spans="1:14" ht="15">
      <c r="A1" s="41" t="s">
        <v>31</v>
      </c>
      <c r="B1" s="41" t="s">
        <v>32</v>
      </c>
      <c r="C1" s="41" t="s">
        <v>33</v>
      </c>
      <c r="D1" s="41" t="s">
        <v>34</v>
      </c>
      <c r="E1" s="41" t="s">
        <v>35</v>
      </c>
      <c r="F1" s="42" t="s">
        <v>43</v>
      </c>
      <c r="G1" s="42" t="s">
        <v>36</v>
      </c>
      <c r="H1" s="41" t="s">
        <v>37</v>
      </c>
      <c r="I1" s="41" t="s">
        <v>38</v>
      </c>
      <c r="J1" s="41" t="s">
        <v>39</v>
      </c>
      <c r="L1" s="43" t="s">
        <v>21</v>
      </c>
      <c r="M1" s="43" t="s">
        <v>40</v>
      </c>
      <c r="N1" s="43" t="s">
        <v>41</v>
      </c>
    </row>
    <row r="2" spans="1:14">
      <c r="A2" s="44" t="s">
        <v>42</v>
      </c>
      <c r="B2" s="44">
        <v>1.48</v>
      </c>
      <c r="C2" s="44">
        <v>479038</v>
      </c>
      <c r="D2" s="44">
        <v>1101812</v>
      </c>
      <c r="E2" s="45">
        <v>868.5</v>
      </c>
      <c r="F2" s="45">
        <f>E2-B2</f>
        <v>867.02</v>
      </c>
      <c r="G2" s="45">
        <v>0</v>
      </c>
      <c r="H2" s="45">
        <v>0</v>
      </c>
      <c r="I2" s="45">
        <f>E2</f>
        <v>868.5</v>
      </c>
      <c r="J2" s="45">
        <f>F2</f>
        <v>867.02</v>
      </c>
      <c r="L2" s="44">
        <v>1.41</v>
      </c>
      <c r="M2" s="44">
        <v>1.4</v>
      </c>
      <c r="N2" s="44">
        <v>1.39</v>
      </c>
    </row>
    <row r="3" spans="1:14">
      <c r="A3" s="46"/>
      <c r="B3" s="46"/>
      <c r="C3" s="46"/>
      <c r="D3" s="46"/>
      <c r="E3" s="46"/>
      <c r="F3" s="46"/>
      <c r="G3" s="44">
        <v>2</v>
      </c>
      <c r="H3" s="44">
        <v>2.0000000000000018</v>
      </c>
      <c r="I3" s="44">
        <v>1.4</v>
      </c>
      <c r="J3" s="45">
        <f>F2-I3</f>
        <v>865.62</v>
      </c>
      <c r="L3" s="44">
        <v>1.36</v>
      </c>
      <c r="M3" s="44">
        <v>1.35</v>
      </c>
      <c r="N3" s="44">
        <v>1.34</v>
      </c>
    </row>
    <row r="4" spans="1:14">
      <c r="A4" s="60" t="s">
        <v>44</v>
      </c>
      <c r="B4" s="46"/>
      <c r="C4" s="46"/>
      <c r="D4" s="46"/>
      <c r="E4" s="46"/>
      <c r="F4" s="46"/>
      <c r="G4" s="44">
        <v>3</v>
      </c>
      <c r="H4" s="44">
        <v>2.0000000000000018</v>
      </c>
      <c r="I4" s="44">
        <v>1.35</v>
      </c>
      <c r="J4" s="45">
        <f>F2-I4</f>
        <v>865.67</v>
      </c>
      <c r="L4" s="44">
        <v>1.415</v>
      </c>
      <c r="M4" s="44">
        <v>1.3959999999999999</v>
      </c>
      <c r="N4" s="44">
        <v>1.3759999999999999</v>
      </c>
    </row>
    <row r="5" spans="1:14">
      <c r="A5" s="60" t="s">
        <v>45</v>
      </c>
      <c r="B5" s="46"/>
      <c r="C5" s="46"/>
      <c r="D5" s="46"/>
      <c r="E5" s="46"/>
      <c r="F5" s="46"/>
      <c r="G5" s="44">
        <v>4</v>
      </c>
      <c r="H5" s="44">
        <v>3.9000000000000146</v>
      </c>
      <c r="I5" s="44">
        <v>1.3959999999999999</v>
      </c>
      <c r="J5" s="45">
        <f>F2-I5</f>
        <v>865.62400000000002</v>
      </c>
      <c r="K5" s="47"/>
      <c r="L5" s="44">
        <v>1.53</v>
      </c>
      <c r="M5" s="44">
        <v>1.508</v>
      </c>
      <c r="N5" s="44">
        <v>1.48</v>
      </c>
    </row>
    <row r="6" spans="1:14">
      <c r="A6" s="60" t="s">
        <v>46</v>
      </c>
      <c r="B6" s="46"/>
      <c r="C6" s="46"/>
      <c r="D6" s="46"/>
      <c r="E6" s="46"/>
      <c r="F6" s="46"/>
      <c r="G6" s="44">
        <v>5</v>
      </c>
      <c r="H6" s="44">
        <v>5.0000000000000044</v>
      </c>
      <c r="I6" s="44">
        <v>1.508</v>
      </c>
      <c r="J6" s="45">
        <f>F2-I6</f>
        <v>865.51199999999994</v>
      </c>
      <c r="K6" s="47"/>
      <c r="L6" s="44">
        <v>2.11</v>
      </c>
      <c r="M6" s="44">
        <v>2.08</v>
      </c>
      <c r="N6" s="44">
        <v>2.0499999999999998</v>
      </c>
    </row>
    <row r="7" spans="1:14">
      <c r="A7" s="60" t="s">
        <v>47</v>
      </c>
      <c r="B7" s="46"/>
      <c r="C7" s="46"/>
      <c r="D7" s="46"/>
      <c r="E7" s="46"/>
      <c r="F7" s="46"/>
      <c r="G7" s="44">
        <v>6</v>
      </c>
      <c r="H7" s="44">
        <v>6.0000000000000053</v>
      </c>
      <c r="I7" s="44">
        <v>2.08</v>
      </c>
      <c r="J7" s="45">
        <f>F2-I7</f>
        <v>864.93999999999994</v>
      </c>
      <c r="L7" s="44">
        <v>2.75</v>
      </c>
      <c r="M7" s="44">
        <v>2.71</v>
      </c>
      <c r="N7" s="44">
        <v>2.68</v>
      </c>
    </row>
    <row r="8" spans="1:14">
      <c r="A8" s="60" t="s">
        <v>48</v>
      </c>
      <c r="B8" s="46"/>
      <c r="C8" s="46"/>
      <c r="D8" s="46"/>
      <c r="E8" s="46"/>
      <c r="F8" s="46"/>
      <c r="G8" s="44">
        <v>7</v>
      </c>
      <c r="H8" s="44">
        <v>20</v>
      </c>
      <c r="I8" s="44">
        <v>2.71</v>
      </c>
      <c r="J8" s="45">
        <f>F2-I8</f>
        <v>864.31</v>
      </c>
      <c r="L8" s="44">
        <v>4.9050000000000002</v>
      </c>
      <c r="M8" s="44">
        <v>4.8689999999999998</v>
      </c>
      <c r="N8" s="44">
        <v>4.827</v>
      </c>
    </row>
    <row r="9" spans="1:14">
      <c r="A9" s="60" t="s">
        <v>49</v>
      </c>
      <c r="B9" s="46"/>
      <c r="C9" s="46"/>
      <c r="D9" s="46"/>
      <c r="E9" s="46"/>
      <c r="F9" s="46"/>
      <c r="G9" s="44">
        <v>8</v>
      </c>
      <c r="H9" s="44">
        <v>21</v>
      </c>
      <c r="I9" s="44">
        <v>4.8689999999999998</v>
      </c>
      <c r="J9" s="45">
        <f>F2-I9</f>
        <v>862.15099999999995</v>
      </c>
      <c r="L9" s="44">
        <v>5.07</v>
      </c>
      <c r="M9" s="44">
        <v>4.9779999999999998</v>
      </c>
      <c r="N9" s="44">
        <v>4.9379999999999997</v>
      </c>
    </row>
    <row r="10" spans="1:14">
      <c r="A10" s="60" t="s">
        <v>50</v>
      </c>
      <c r="B10" s="46"/>
      <c r="C10" s="46"/>
      <c r="D10" s="46"/>
      <c r="E10" s="46"/>
      <c r="F10" s="46"/>
      <c r="G10" s="44">
        <v>9</v>
      </c>
      <c r="H10" s="44">
        <v>13.200000000000056</v>
      </c>
      <c r="I10" s="44">
        <v>4.9779999999999998</v>
      </c>
      <c r="J10" s="45">
        <f>F2-I10</f>
        <v>862.04200000000003</v>
      </c>
      <c r="L10" s="44">
        <v>4.8</v>
      </c>
      <c r="M10" s="44">
        <v>4.75</v>
      </c>
      <c r="N10" s="44">
        <v>4.7</v>
      </c>
    </row>
    <row r="11" spans="1:14">
      <c r="A11" s="61" t="s">
        <v>51</v>
      </c>
      <c r="B11" s="48"/>
      <c r="C11" s="49"/>
      <c r="D11" s="49"/>
      <c r="E11" s="49"/>
      <c r="F11" s="50"/>
      <c r="G11" s="44">
        <v>10</v>
      </c>
      <c r="H11" s="44">
        <v>23</v>
      </c>
      <c r="I11" s="44">
        <v>4.75</v>
      </c>
      <c r="J11" s="45">
        <f>F2-I11</f>
        <v>862.27</v>
      </c>
      <c r="L11" s="44">
        <v>3.6349999999999998</v>
      </c>
      <c r="M11" s="44">
        <v>3.5819999999999999</v>
      </c>
      <c r="N11" s="44">
        <v>3.53</v>
      </c>
    </row>
    <row r="12" spans="1:14">
      <c r="A12" s="61" t="s">
        <v>52</v>
      </c>
      <c r="B12" s="48"/>
      <c r="C12" s="48"/>
      <c r="D12" s="48"/>
      <c r="E12" s="48"/>
      <c r="F12" s="48"/>
      <c r="G12" s="44">
        <v>11</v>
      </c>
      <c r="H12" s="44">
        <v>10.499999999999998</v>
      </c>
      <c r="I12" s="44">
        <v>3.5819999999999999</v>
      </c>
      <c r="J12" s="45">
        <f>F2-I12</f>
        <v>863.43799999999999</v>
      </c>
      <c r="L12" s="44">
        <v>2.82</v>
      </c>
      <c r="M12" s="44">
        <v>2.7589999999999999</v>
      </c>
      <c r="N12" s="44">
        <v>2.7</v>
      </c>
    </row>
    <row r="13" spans="1:14">
      <c r="A13" s="62" t="s">
        <v>53</v>
      </c>
      <c r="G13" s="44">
        <v>12</v>
      </c>
      <c r="H13" s="44">
        <v>11.999999999999966</v>
      </c>
      <c r="I13" s="44">
        <v>2.7589999999999999</v>
      </c>
      <c r="J13" s="45">
        <f>F2-I13</f>
        <v>864.26099999999997</v>
      </c>
      <c r="L13" s="44">
        <v>2.38</v>
      </c>
      <c r="M13" s="44">
        <v>2.3199999999999998</v>
      </c>
      <c r="N13" s="44">
        <v>2.25</v>
      </c>
    </row>
    <row r="14" spans="1:14">
      <c r="A14" s="62" t="s">
        <v>54</v>
      </c>
      <c r="G14" s="44">
        <v>13</v>
      </c>
      <c r="H14" s="44">
        <v>26</v>
      </c>
      <c r="I14" s="44">
        <v>2.3199999999999998</v>
      </c>
      <c r="J14" s="45">
        <f>F2-I14</f>
        <v>864.69999999999993</v>
      </c>
      <c r="L14" s="44">
        <v>2.1</v>
      </c>
      <c r="M14" s="44">
        <v>2.0299999999999998</v>
      </c>
      <c r="N14" s="44">
        <v>1.9650000000000001</v>
      </c>
    </row>
    <row r="15" spans="1:14">
      <c r="A15" s="62" t="s">
        <v>55</v>
      </c>
      <c r="G15" s="44">
        <v>14</v>
      </c>
      <c r="H15" s="44">
        <v>13.5</v>
      </c>
      <c r="I15" s="44">
        <v>2.0299999999999998</v>
      </c>
      <c r="J15" s="45">
        <f>F2-I15</f>
        <v>864.99</v>
      </c>
      <c r="L15" s="55">
        <v>2.02</v>
      </c>
      <c r="M15" s="55">
        <v>1.97</v>
      </c>
      <c r="N15" s="55">
        <v>1.9</v>
      </c>
    </row>
    <row r="16" spans="1:14">
      <c r="A16" s="62" t="s">
        <v>56</v>
      </c>
      <c r="G16" s="55">
        <v>15</v>
      </c>
      <c r="H16" s="44">
        <v>12.000000000000011</v>
      </c>
      <c r="I16" s="55">
        <v>1.97</v>
      </c>
      <c r="J16" s="45">
        <f>F2-I16</f>
        <v>865.05</v>
      </c>
      <c r="L16" s="55">
        <v>2.1850000000000001</v>
      </c>
      <c r="M16" s="55">
        <v>2.0950000000000002</v>
      </c>
      <c r="N16" s="55">
        <v>2</v>
      </c>
    </row>
    <row r="17" spans="1:10">
      <c r="A17" s="62" t="s">
        <v>57</v>
      </c>
      <c r="G17" s="55">
        <v>19</v>
      </c>
      <c r="H17" s="44">
        <v>18.500000000000007</v>
      </c>
      <c r="I17" s="55">
        <v>2.0950000000000002</v>
      </c>
      <c r="J17" s="45">
        <f>F2-I17</f>
        <v>864.92499999999995</v>
      </c>
    </row>
    <row r="18" spans="1:10">
      <c r="A18" s="62" t="s">
        <v>58</v>
      </c>
    </row>
    <row r="19" spans="1:10">
      <c r="A19" s="62" t="s">
        <v>59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Sector</vt:lpstr>
      <vt:lpstr>Campo E</vt:lpstr>
      <vt:lpstr>Sector!Área_de_impresión</vt:lpstr>
    </vt:vector>
  </TitlesOfParts>
  <Company>Gestion de Infraestructura de Andalucia S.A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giasa</dc:creator>
  <cp:lastModifiedBy>chequin</cp:lastModifiedBy>
  <cp:lastPrinted>2020-10-14T17:23:50Z</cp:lastPrinted>
  <dcterms:created xsi:type="dcterms:W3CDTF">2006-08-03T07:31:46Z</dcterms:created>
  <dcterms:modified xsi:type="dcterms:W3CDTF">2020-11-20T17:54:24Z</dcterms:modified>
</cp:coreProperties>
</file>