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5600" windowHeight="9480" activeTab="0"/>
  </bookViews>
  <sheets>
    <sheet name="MIAA 01-2017" sheetId="1" r:id="rId1"/>
    <sheet name="Hoja3" sheetId="2" r:id="rId2"/>
    <sheet name="Hoja4" sheetId="3" r:id="rId3"/>
    <sheet name="Hoja5" sheetId="4" r:id="rId4"/>
  </sheets>
  <definedNames>
    <definedName name="_xlnm.Print_Titles" localSheetId="0">'MIAA 01-2017'!$A:$F,'MIAA 01-2017'!$1:$9</definedName>
  </definedNames>
  <calcPr fullCalcOnLoad="1"/>
</workbook>
</file>

<file path=xl/sharedStrings.xml><?xml version="1.0" encoding="utf-8"?>
<sst xmlns="http://schemas.openxmlformats.org/spreadsheetml/2006/main" count="228" uniqueCount="144">
  <si>
    <t>DIRECCIÓN HACIENDA MUNICIPAL</t>
  </si>
  <si>
    <t>NOMBRE DE LA CUENTA</t>
  </si>
  <si>
    <t>SALDO DISPONIBLE</t>
  </si>
  <si>
    <t>SUMA QUE SE REBAJA</t>
  </si>
  <si>
    <t>SUMA QUE SE AUMENTA</t>
  </si>
  <si>
    <t>NUEVO SALDO DISPONIBLE</t>
  </si>
  <si>
    <t>ASIENTO Nº 1</t>
  </si>
  <si>
    <t>ASIENTO Nº 2</t>
  </si>
  <si>
    <t>ASIENTO Nº 3</t>
  </si>
  <si>
    <t>ASIENTO Nº 4</t>
  </si>
  <si>
    <t xml:space="preserve"> ALCALDE MUNICIPAL </t>
  </si>
  <si>
    <t>CONTADOR MUNICIPAL</t>
  </si>
  <si>
    <t>a)      Justificación del movimiento presupuestario que se realiza</t>
  </si>
  <si>
    <t xml:space="preserve">CÓDIGO </t>
  </si>
  <si>
    <t>ASIENTO Nº 6</t>
  </si>
  <si>
    <t>ASIENTO Nº 7</t>
  </si>
  <si>
    <t>ASIENTO Nº 9</t>
  </si>
  <si>
    <t>MODIFICACIONES DE UN MISMO PROGRAMA</t>
  </si>
  <si>
    <t xml:space="preserve"> DIRECTOR DE HACIENDA </t>
  </si>
  <si>
    <t>ASIENTO Nº 8</t>
  </si>
  <si>
    <t>MODIFICACIONES DE PROGRAMA A  PROGRAMA</t>
  </si>
  <si>
    <t>ASIENTO Nº 5</t>
  </si>
  <si>
    <t>Equipo de comunicación</t>
  </si>
  <si>
    <t>Equipo y programas de cómputo</t>
  </si>
  <si>
    <t>Encargada de Presupuesto</t>
  </si>
  <si>
    <t>Tesorero Municipal</t>
  </si>
  <si>
    <t xml:space="preserve">APROBADA POR EL CONCEJO MUNICIPAL EN LA SESIÓN Ordinaria Nº </t>
  </si>
  <si>
    <t>MODIFICACIÓN PRESUPUESTARIA 02-2017</t>
  </si>
  <si>
    <t>03.06.01.01.05.01.05</t>
  </si>
  <si>
    <t>03.06.01.01.05.01.02</t>
  </si>
  <si>
    <t>Equipo de transporte</t>
  </si>
  <si>
    <t>03.06.01.01.05.01.03</t>
  </si>
  <si>
    <t>02,10,02,01,07,01</t>
  </si>
  <si>
    <t>Actividades de capacitación</t>
  </si>
  <si>
    <t>02,10,03,01,04,99</t>
  </si>
  <si>
    <t>Otros servicios de gestión y apoyo</t>
  </si>
  <si>
    <t>02,10,06,01,04,99</t>
  </si>
  <si>
    <t>02,10,06,01,07,01</t>
  </si>
  <si>
    <t>02,10,06,01,04,04</t>
  </si>
  <si>
    <t>Servicios en ciencias económicas y sociales</t>
  </si>
  <si>
    <t>02,04,01,07,01</t>
  </si>
  <si>
    <t>02,04,02,02,02</t>
  </si>
  <si>
    <t>Productos agroforestales</t>
  </si>
  <si>
    <t>02,04,02,03,03</t>
  </si>
  <si>
    <t>Maderas y sus derivados</t>
  </si>
  <si>
    <t>Otros materiales y productos de uso en la construcción</t>
  </si>
  <si>
    <t>Útiles y materiales médicos, hospitalarios y de investigación</t>
  </si>
  <si>
    <t>02,04,02,99,02</t>
  </si>
  <si>
    <t>02,04,02,03,99</t>
  </si>
  <si>
    <t>02,04,05,01,05</t>
  </si>
  <si>
    <t>Equipos y programas de cómputo</t>
  </si>
  <si>
    <t>02,04,02,99,01</t>
  </si>
  <si>
    <t>Útiles y materiales de oficina y cómputo</t>
  </si>
  <si>
    <t>02,04,00,01,05</t>
  </si>
  <si>
    <t>Suplencias</t>
  </si>
  <si>
    <t>02,04,02,01,04</t>
  </si>
  <si>
    <t>Tintas pinturas y diluyentes</t>
  </si>
  <si>
    <t>Se realiza la modificación presupuestaria solicitada por el Administrador de Cementerios, para la compra de una computadora, compra de pinturas para mantenimiento de los cementerios, Útiles de oficina para suministros y suplencias para dar seguimiento al plan de vacaciones.</t>
  </si>
  <si>
    <t>02.09.01.01.05.03</t>
  </si>
  <si>
    <t>Transporte al exterior</t>
  </si>
  <si>
    <t>02.09.01.02.03.05</t>
  </si>
  <si>
    <t>Materiales y productos de vidrio</t>
  </si>
  <si>
    <t>02.09.01.02.01.01</t>
  </si>
  <si>
    <t>Combustibles y lubricantes</t>
  </si>
  <si>
    <t>02.09.01.02.02.03</t>
  </si>
  <si>
    <t>Alimentos y bebidas</t>
  </si>
  <si>
    <t>02.09.01.00.02.01</t>
  </si>
  <si>
    <t>Tiempo extraordianario</t>
  </si>
  <si>
    <t>02.09.01.02.04.01</t>
  </si>
  <si>
    <t>Herramientas e instrumentos</t>
  </si>
  <si>
    <t>02.09.01.01.08.99</t>
  </si>
  <si>
    <t>Mantenimiento y reparación de otros equipos</t>
  </si>
  <si>
    <t>Se realiza la modificación presupuestaria solicitada por el EMAI para reforzar las cuentas de Alimentos y bebidas, tiempo extraordinario y herramientas e instrumentos para la realización de festivales que se tienen programados y la cuenta de Mantenimiento y reparación de otros equipo para el mantenimiento de instrumentos musicales.</t>
  </si>
  <si>
    <t>01,04,06,01,03,01</t>
  </si>
  <si>
    <t>Transferencias Juntas de Educación</t>
  </si>
  <si>
    <t>Amortización préstamo piscina</t>
  </si>
  <si>
    <t>Viáticos al exterior</t>
  </si>
  <si>
    <t>01.01.01.05.04</t>
  </si>
  <si>
    <t>01.01.01.05.03</t>
  </si>
  <si>
    <t>01.01.01.07.01</t>
  </si>
  <si>
    <t>Intereses préstamo piscina</t>
  </si>
  <si>
    <t>01.01.00.02.03</t>
  </si>
  <si>
    <t>Disponibilidad Laboral</t>
  </si>
  <si>
    <t>01.01.01.08.07</t>
  </si>
  <si>
    <t>Mantenimiento y reparación de equipo de oficina</t>
  </si>
  <si>
    <t>02.10.02.06.02.02</t>
  </si>
  <si>
    <t>Becas a terceras personas</t>
  </si>
  <si>
    <t>03.02.14.05.02.02</t>
  </si>
  <si>
    <t>Asfalto Calle Río Oro de Santa Ana</t>
  </si>
  <si>
    <t>03.02.00.05.02.02</t>
  </si>
  <si>
    <t>Calle Los Alfaro</t>
  </si>
  <si>
    <t>Se realiza modificación presupuestaria solicitada por la Alcaldía para pasar el monto presupuestado en el proyecto Asfaltado Calle Río Oro de Santa Ana al proyecto Calle Los Alfaro, dado que la calle no es pública.</t>
  </si>
  <si>
    <t>01.01.02.03.99</t>
  </si>
  <si>
    <t>Otros materiales de uso en la construcción</t>
  </si>
  <si>
    <t>02.09.01.00.03.04</t>
  </si>
  <si>
    <t>Salario Escolar</t>
  </si>
  <si>
    <t>01.01.00.01.03</t>
  </si>
  <si>
    <t>Servicios Especiales</t>
  </si>
  <si>
    <t>01.01.02.01.04</t>
  </si>
  <si>
    <t>Becas a funcionarios</t>
  </si>
  <si>
    <t>Se realiza la modificación presupuestaria solicitada por la Directora Administrativa para reforzar las cuentas de Becas a Funcionarios para hacer frente a los pagos de las becas aprobadas y Actividades de Capacitación para contratar una capacitación general a todo el personal, para reforzamiento sobre el tema de acoso laboral y sexual.</t>
  </si>
  <si>
    <r>
      <t xml:space="preserve">Se realiza la modificación presupuestaria según acuerdo del Concejo Municipal, en donde acordó aumentar en la suma de </t>
    </r>
    <r>
      <rPr>
        <sz val="10"/>
        <rFont val="Calibri"/>
        <family val="2"/>
      </rPr>
      <t>₵1.025.000,00 el programa de becas para cubrir con la demanda de personas que cumplieron con los requisitos y califican para este beneficio. Cabe indicar que falta por presupuestar la suma de ₵7.451.176,26.</t>
    </r>
  </si>
  <si>
    <t>02.23.01.01.99</t>
  </si>
  <si>
    <t>Otros Alquileres</t>
  </si>
  <si>
    <t>02.23.01.02.04</t>
  </si>
  <si>
    <t>Servicios de telecomunicaciones</t>
  </si>
  <si>
    <t>02.23.01.08.05</t>
  </si>
  <si>
    <t>Mantenimiento y reparación de equipo de transporte</t>
  </si>
  <si>
    <t>02.23.02.01.01</t>
  </si>
  <si>
    <t>02.23.02.03.01</t>
  </si>
  <si>
    <t>Materiales y productos metálicos</t>
  </si>
  <si>
    <t>02.23.02.99.99</t>
  </si>
  <si>
    <t>Otros materiales y suministros</t>
  </si>
  <si>
    <t>02.23.05.01.01</t>
  </si>
  <si>
    <t>Maquinaria y equipo para la producción</t>
  </si>
  <si>
    <t>02.23.01.04.04</t>
  </si>
  <si>
    <t>02.23.05.01.03</t>
  </si>
  <si>
    <t>02.23.01.08.06</t>
  </si>
  <si>
    <t>02.23.00.02.01</t>
  </si>
  <si>
    <t>Tiempo extraordinario</t>
  </si>
  <si>
    <t>02.23.05.01.02</t>
  </si>
  <si>
    <t>Se realiza la modificación presupuestaria solicitada por el Director de Servicios para reforzar las cuentas de la Policía Municipal para la aplicación de las pruebas psicológicas para portación de armas, para la compra de radios de comunicación para las nuevas patrullas, para el mantenimiento de los radios de comunicación y las cámaras de seguridad, para el pago de horas extras de los policías y para la compra de una motocicleta para los inspectores del tránsito, cabe indicar que en el Presupuesto Extraordinario se esta incluyendo un monto adicional.</t>
  </si>
  <si>
    <t>03.02.01.01.00.03.04</t>
  </si>
  <si>
    <t>03.02.01.01.09.02.02</t>
  </si>
  <si>
    <t>Sumas específicas sin asignación presupuestaria</t>
  </si>
  <si>
    <t>03.02.01.01.00.01.05</t>
  </si>
  <si>
    <t>03.02.01.01.06.03.99</t>
  </si>
  <si>
    <t>Otras prestaciones</t>
  </si>
  <si>
    <t>03.02.01.01.02.04.02</t>
  </si>
  <si>
    <t>Repuestos y accesorios</t>
  </si>
  <si>
    <t>03.02.01.09.05.02.02</t>
  </si>
  <si>
    <t>Provisión y colocación de asfalto Calle Musmanni</t>
  </si>
  <si>
    <t>ASIENTO Nº 10</t>
  </si>
  <si>
    <t>ASIENTO Nº 11</t>
  </si>
  <si>
    <t>Se realiza la modificación presupuestaria solicitada por la Ing. Karla Montes para la compra de dos motocicletas para los inspectores del proceso de Planificación Urbana y para la compra de radios de comunicación.</t>
  </si>
  <si>
    <t>Se realiza modificación presupuestaria solicitadas por las áreas del proceso de Promoción del Desarrollo Económico Local, Vulnerabilidad y Riesgo Social y el Proceso de Promoción de Género para pasar los saldos de las cuentas de actividades de capacitación, otros servicios de gestión y apoyo a la cuenta de Servicios en Ciencias Económicas y Sociales para la contratación de acciones programadas.</t>
  </si>
  <si>
    <r>
      <t xml:space="preserve">Se realiza la modificación presupuestaria solicitada por la Administradora de Salarios, para el pago de la disponibilidad de los Asesores del Concejo. Cabe mencionar que el total a presupuestar es la suma de </t>
    </r>
    <r>
      <rPr>
        <sz val="10"/>
        <rFont val="Calibri"/>
        <family val="2"/>
      </rPr>
      <t>₵</t>
    </r>
    <r>
      <rPr>
        <sz val="10"/>
        <rFont val="Euphemia"/>
        <family val="2"/>
      </rPr>
      <t xml:space="preserve">13.052.480.04 (disponibilidad, aguinaldo y cargas patronales), sin embargo por falta de contenido presupuestario se esta presupuestando ùnicamente la suma de </t>
    </r>
    <r>
      <rPr>
        <sz val="10"/>
        <rFont val="Calibri"/>
        <family val="2"/>
      </rPr>
      <t>₵</t>
    </r>
    <r>
      <rPr>
        <sz val="10"/>
        <rFont val="Euphemia"/>
        <family val="2"/>
      </rPr>
      <t>5.673.433,34.</t>
    </r>
  </si>
  <si>
    <t>Mantenimiento y reparación de equipo de comunicación</t>
  </si>
  <si>
    <t>Se hace la modificación presupuestaria aprobada por la Junta Vial Cantonal en las reuniones ordinarias 04-2017 y 05-2017 para reforzar las cuentas de suplencias de la Unidad Técnica de Gestiíon Vial, la cuenta de otras prestaciones para los subsidios por incapacidad, repuestos y accesorios para la compra de unos repuestos para el vehículo de dicha Unidad y para el proyecto Provisión y colocación de asfalto Calle Musmanni.</t>
  </si>
  <si>
    <t>Se realiza la modificación presupuetaria para dar contenido presupuestaria para los viáticos, el tiquete aéreo y la inscripción de los regidores que asistiran a  una capacitación a Corea y Alemania.</t>
  </si>
  <si>
    <t>01.01.06.02.01</t>
  </si>
  <si>
    <t>02.09.02.03.02.06,01</t>
  </si>
  <si>
    <t>02.09.02.08.02.06.01</t>
  </si>
  <si>
    <t>02.09.02.03.02.06.01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</si>
</sst>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 #,##0.00\ _P_t_s_-;\-* #,##0.00\ _P_t_s_-;_-* &quot;-&quot;??\ _P_t_s_-;_-@_-"/>
  </numFmts>
  <fonts count="51">
    <font>
      <sz val="11"/>
      <name val="Arial"/>
      <family val="0"/>
    </font>
    <font>
      <sz val="8"/>
      <name val="Arial"/>
      <family val="2"/>
    </font>
    <font>
      <b/>
      <sz val="12"/>
      <name val="Euphemia"/>
      <family val="2"/>
    </font>
    <font>
      <sz val="10"/>
      <name val="Euphemia"/>
      <family val="2"/>
    </font>
    <font>
      <b/>
      <sz val="11"/>
      <name val="Euphemia"/>
      <family val="2"/>
    </font>
    <font>
      <b/>
      <sz val="10"/>
      <name val="Euphemia"/>
      <family val="2"/>
    </font>
    <font>
      <sz val="10"/>
      <color indexed="8"/>
      <name val="Euphemia"/>
      <family val="2"/>
    </font>
    <font>
      <sz val="11"/>
      <name val="Euphemia"/>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0"/>
      <name val="Euphemia"/>
      <family val="2"/>
    </font>
    <font>
      <b/>
      <sz val="12"/>
      <color indexed="13"/>
      <name val="Euphem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FFFF00"/>
      <name val="Euphemia"/>
      <family val="2"/>
    </font>
    <font>
      <b/>
      <sz val="12"/>
      <color rgb="FFFF0000"/>
      <name val="Euphemi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0066"/>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3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32">
    <xf numFmtId="0" fontId="0" fillId="0" borderId="0" xfId="0" applyAlignment="1">
      <alignment/>
    </xf>
    <xf numFmtId="0" fontId="3" fillId="0" borderId="0" xfId="0" applyFont="1" applyAlignment="1">
      <alignment vertical="center" wrapText="1"/>
    </xf>
    <xf numFmtId="0" fontId="5"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0" fontId="3" fillId="34" borderId="10" xfId="0" applyFont="1" applyFill="1" applyBorder="1" applyAlignment="1">
      <alignment vertical="center" wrapText="1"/>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4" fontId="5" fillId="35" borderId="10"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wrapText="1"/>
    </xf>
    <xf numFmtId="0" fontId="5" fillId="36" borderId="11" xfId="0" applyNumberFormat="1" applyFont="1" applyFill="1" applyBorder="1" applyAlignment="1" applyProtection="1">
      <alignment horizontal="center" vertical="center" wrapText="1"/>
      <protection/>
    </xf>
    <xf numFmtId="49" fontId="3" fillId="34" borderId="10" xfId="0" applyNumberFormat="1" applyFont="1" applyFill="1" applyBorder="1" applyAlignment="1">
      <alignment vertical="center" wrapText="1"/>
    </xf>
    <xf numFmtId="4" fontId="6" fillId="0" borderId="10" xfId="53" applyNumberFormat="1" applyFont="1" applyBorder="1" applyAlignment="1">
      <alignment vertical="center" wrapText="1"/>
      <protection/>
    </xf>
    <xf numFmtId="0" fontId="5" fillId="0" borderId="0" xfId="0" applyFont="1" applyAlignment="1">
      <alignment vertical="center" wrapText="1"/>
    </xf>
    <xf numFmtId="0" fontId="5" fillId="0" borderId="0" xfId="0" applyFont="1" applyAlignment="1">
      <alignment horizontal="center" vertical="center" wrapText="1"/>
    </xf>
    <xf numFmtId="0" fontId="7" fillId="0" borderId="0" xfId="0" applyFont="1" applyAlignment="1">
      <alignment/>
    </xf>
    <xf numFmtId="0" fontId="3" fillId="34" borderId="0" xfId="0" applyFont="1" applyFill="1" applyAlignment="1">
      <alignment vertical="center" wrapText="1"/>
    </xf>
    <xf numFmtId="4" fontId="3" fillId="34" borderId="0" xfId="0" applyNumberFormat="1" applyFont="1" applyFill="1" applyAlignment="1">
      <alignment vertical="center" wrapText="1"/>
    </xf>
    <xf numFmtId="0" fontId="5" fillId="0" borderId="0" xfId="0" applyFont="1" applyAlignment="1">
      <alignment horizontal="center" vertical="center" wrapText="1"/>
    </xf>
    <xf numFmtId="0" fontId="3" fillId="0" borderId="0" xfId="0" applyFont="1" applyAlignment="1">
      <alignment horizontal="justify" vertical="center" wrapText="1"/>
    </xf>
    <xf numFmtId="0" fontId="5" fillId="35" borderId="10" xfId="0" applyNumberFormat="1" applyFont="1" applyFill="1" applyBorder="1" applyAlignment="1" applyProtection="1">
      <alignment horizontal="left" vertical="center" wrapText="1"/>
      <protection/>
    </xf>
    <xf numFmtId="0" fontId="5" fillId="0" borderId="0" xfId="0" applyFont="1" applyAlignment="1">
      <alignment horizontal="left" vertical="center" wrapText="1"/>
    </xf>
    <xf numFmtId="0" fontId="5" fillId="35" borderId="11" xfId="0" applyNumberFormat="1" applyFont="1" applyFill="1" applyBorder="1" applyAlignment="1" applyProtection="1">
      <alignment horizontal="left" vertical="center" wrapText="1"/>
      <protection/>
    </xf>
    <xf numFmtId="0" fontId="5" fillId="35" borderId="13"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9" fillId="37" borderId="0" xfId="0" applyFont="1" applyFill="1" applyAlignment="1">
      <alignment horizontal="center" vertical="center" wrapText="1"/>
    </xf>
    <xf numFmtId="0" fontId="3" fillId="34" borderId="0" xfId="0" applyFont="1" applyFill="1" applyAlignment="1">
      <alignment horizontal="center" vertical="center" wrapText="1"/>
    </xf>
    <xf numFmtId="0" fontId="50" fillId="38" borderId="0" xfId="0" applyFont="1" applyFill="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152400</xdr:rowOff>
    </xdr:from>
    <xdr:to>
      <xdr:col>5</xdr:col>
      <xdr:colOff>857250</xdr:colOff>
      <xdr:row>3</xdr:row>
      <xdr:rowOff>76200</xdr:rowOff>
    </xdr:to>
    <xdr:pic>
      <xdr:nvPicPr>
        <xdr:cNvPr id="1" name="Picture 1"/>
        <xdr:cNvPicPr preferRelativeResize="1">
          <a:picLocks noChangeAspect="1"/>
        </xdr:cNvPicPr>
      </xdr:nvPicPr>
      <xdr:blipFill>
        <a:blip r:embed="rId1"/>
        <a:stretch>
          <a:fillRect/>
        </a:stretch>
      </xdr:blipFill>
      <xdr:spPr>
        <a:xfrm>
          <a:off x="400050" y="152400"/>
          <a:ext cx="84677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6:G215"/>
  <sheetViews>
    <sheetView showGridLines="0" tabSelected="1" zoomScalePageLayoutView="0" workbookViewId="0" topLeftCell="A22">
      <selection activeCell="E29" sqref="E29"/>
    </sheetView>
  </sheetViews>
  <sheetFormatPr defaultColWidth="11.00390625" defaultRowHeight="14.25"/>
  <cols>
    <col min="1" max="1" width="17.875" style="1" customWidth="1"/>
    <col min="2" max="2" width="37.375" style="1" customWidth="1"/>
    <col min="3" max="6" width="16.625" style="1" customWidth="1"/>
    <col min="7" max="7" width="12.00390625" style="19" bestFit="1" customWidth="1"/>
    <col min="8" max="8" width="11.00390625" style="1" customWidth="1"/>
    <col min="9" max="9" width="11.25390625" style="1" bestFit="1" customWidth="1"/>
    <col min="10" max="16384" width="11.00390625" style="1" customWidth="1"/>
  </cols>
  <sheetData>
    <row r="1" ht="15"/>
    <row r="2" ht="15"/>
    <row r="3" ht="15"/>
    <row r="4" ht="15"/>
    <row r="6" spans="1:6" ht="18">
      <c r="A6" s="27" t="s">
        <v>0</v>
      </c>
      <c r="B6" s="27"/>
      <c r="C6" s="27"/>
      <c r="D6" s="27"/>
      <c r="E6" s="27"/>
      <c r="F6" s="27"/>
    </row>
    <row r="7" spans="1:6" ht="18.75">
      <c r="A7" s="28" t="s">
        <v>27</v>
      </c>
      <c r="B7" s="28"/>
      <c r="C7" s="28"/>
      <c r="D7" s="28"/>
      <c r="E7" s="28"/>
      <c r="F7" s="28"/>
    </row>
    <row r="8" spans="1:6" ht="18.75">
      <c r="A8" s="28" t="s">
        <v>26</v>
      </c>
      <c r="B8" s="28"/>
      <c r="C8" s="28"/>
      <c r="D8" s="28"/>
      <c r="E8" s="28"/>
      <c r="F8" s="28"/>
    </row>
    <row r="10" spans="1:6" ht="18">
      <c r="A10" s="29" t="s">
        <v>17</v>
      </c>
      <c r="B10" s="29"/>
      <c r="C10" s="29"/>
      <c r="D10" s="29"/>
      <c r="E10" s="29"/>
      <c r="F10" s="29"/>
    </row>
    <row r="12" spans="1:6" ht="27.75" customHeight="1">
      <c r="A12" s="2" t="s">
        <v>13</v>
      </c>
      <c r="B12" s="2" t="s">
        <v>1</v>
      </c>
      <c r="C12" s="2" t="s">
        <v>2</v>
      </c>
      <c r="D12" s="2" t="s">
        <v>3</v>
      </c>
      <c r="E12" s="2" t="s">
        <v>4</v>
      </c>
      <c r="F12" s="2" t="s">
        <v>5</v>
      </c>
    </row>
    <row r="13" spans="1:6" ht="15.75" customHeight="1">
      <c r="A13" s="3" t="s">
        <v>6</v>
      </c>
      <c r="B13" s="4"/>
      <c r="C13" s="4"/>
      <c r="D13" s="4"/>
      <c r="E13" s="4"/>
      <c r="F13" s="5"/>
    </row>
    <row r="14" spans="1:6" ht="15" customHeight="1">
      <c r="A14" s="6" t="s">
        <v>28</v>
      </c>
      <c r="B14" s="7" t="s">
        <v>23</v>
      </c>
      <c r="C14" s="8">
        <v>7019436.81</v>
      </c>
      <c r="D14" s="8">
        <v>5600000</v>
      </c>
      <c r="E14" s="8"/>
      <c r="F14" s="8">
        <f>+C14-D14+E14</f>
        <v>1419436.8099999996</v>
      </c>
    </row>
    <row r="15" spans="1:6" ht="15" customHeight="1">
      <c r="A15" s="6" t="s">
        <v>29</v>
      </c>
      <c r="B15" s="7" t="s">
        <v>30</v>
      </c>
      <c r="C15" s="8">
        <v>0</v>
      </c>
      <c r="D15" s="8"/>
      <c r="E15" s="8">
        <v>5000000</v>
      </c>
      <c r="F15" s="8">
        <f>+C15-D15+E15</f>
        <v>5000000</v>
      </c>
    </row>
    <row r="16" spans="1:6" ht="15" customHeight="1">
      <c r="A16" s="6" t="s">
        <v>31</v>
      </c>
      <c r="B16" s="7" t="s">
        <v>22</v>
      </c>
      <c r="C16" s="8">
        <v>0</v>
      </c>
      <c r="D16" s="8"/>
      <c r="E16" s="8">
        <v>600000</v>
      </c>
      <c r="F16" s="8">
        <f>+C16-D16+E16</f>
        <v>600000</v>
      </c>
    </row>
    <row r="17" spans="1:7" ht="15">
      <c r="A17" s="23"/>
      <c r="B17" s="23"/>
      <c r="C17" s="9">
        <f>SUM(C14:C16)</f>
        <v>7019436.81</v>
      </c>
      <c r="D17" s="9">
        <f>SUM(D14:D16)</f>
        <v>5600000</v>
      </c>
      <c r="E17" s="9">
        <f>SUM(E14:E16)</f>
        <v>5600000</v>
      </c>
      <c r="F17" s="9">
        <f>SUM(F14:F16)</f>
        <v>7019436.81</v>
      </c>
      <c r="G17" s="20"/>
    </row>
    <row r="18" spans="1:6" ht="15">
      <c r="A18" s="10"/>
      <c r="B18" s="11"/>
      <c r="C18" s="11"/>
      <c r="D18" s="11"/>
      <c r="E18" s="11"/>
      <c r="F18" s="11"/>
    </row>
    <row r="19" spans="1:6" ht="15">
      <c r="A19" s="24" t="s">
        <v>12</v>
      </c>
      <c r="B19" s="24"/>
      <c r="C19" s="24"/>
      <c r="D19" s="24"/>
      <c r="E19" s="24"/>
      <c r="F19" s="24"/>
    </row>
    <row r="20" spans="1:6" ht="45.75" customHeight="1">
      <c r="A20" s="22" t="s">
        <v>134</v>
      </c>
      <c r="B20" s="22"/>
      <c r="C20" s="22"/>
      <c r="D20" s="22"/>
      <c r="E20" s="22"/>
      <c r="F20" s="22"/>
    </row>
    <row r="21" spans="1:6" ht="15" customHeight="1">
      <c r="A21" s="12"/>
      <c r="B21" s="12"/>
      <c r="C21" s="12"/>
      <c r="D21" s="12"/>
      <c r="E21" s="12"/>
      <c r="F21" s="12"/>
    </row>
    <row r="22" spans="1:6" ht="28.5" customHeight="1">
      <c r="A22" s="2" t="s">
        <v>13</v>
      </c>
      <c r="B22" s="2" t="s">
        <v>1</v>
      </c>
      <c r="C22" s="2" t="s">
        <v>2</v>
      </c>
      <c r="D22" s="2" t="s">
        <v>3</v>
      </c>
      <c r="E22" s="2" t="s">
        <v>4</v>
      </c>
      <c r="F22" s="2" t="s">
        <v>5</v>
      </c>
    </row>
    <row r="23" spans="1:6" ht="18" customHeight="1">
      <c r="A23" s="13" t="s">
        <v>7</v>
      </c>
      <c r="B23" s="4"/>
      <c r="C23" s="4"/>
      <c r="D23" s="4"/>
      <c r="E23" s="4"/>
      <c r="F23" s="5"/>
    </row>
    <row r="24" spans="1:6" ht="15" customHeight="1">
      <c r="A24" s="7" t="s">
        <v>32</v>
      </c>
      <c r="B24" s="7" t="s">
        <v>33</v>
      </c>
      <c r="C24" s="8">
        <v>4550000</v>
      </c>
      <c r="D24" s="8">
        <v>1500000</v>
      </c>
      <c r="E24" s="8"/>
      <c r="F24" s="8">
        <f>+C24-D24+E24</f>
        <v>3050000</v>
      </c>
    </row>
    <row r="25" spans="1:6" ht="15" customHeight="1">
      <c r="A25" s="7" t="s">
        <v>34</v>
      </c>
      <c r="B25" s="7" t="s">
        <v>35</v>
      </c>
      <c r="C25" s="8">
        <v>6750000</v>
      </c>
      <c r="D25" s="8">
        <v>6750000</v>
      </c>
      <c r="E25" s="8"/>
      <c r="F25" s="8">
        <f>+C25-D25+E25</f>
        <v>0</v>
      </c>
    </row>
    <row r="26" spans="1:6" ht="15" customHeight="1">
      <c r="A26" s="7" t="s">
        <v>36</v>
      </c>
      <c r="B26" s="7" t="s">
        <v>35</v>
      </c>
      <c r="C26" s="8">
        <v>2800000</v>
      </c>
      <c r="D26" s="8">
        <v>2800000</v>
      </c>
      <c r="E26" s="8"/>
      <c r="F26" s="8">
        <f>+C26-D26+E26</f>
        <v>0</v>
      </c>
    </row>
    <row r="27" spans="1:6" ht="15" customHeight="1">
      <c r="A27" s="7" t="s">
        <v>37</v>
      </c>
      <c r="B27" s="7" t="s">
        <v>33</v>
      </c>
      <c r="C27" s="8">
        <v>1937364.3</v>
      </c>
      <c r="D27" s="8">
        <v>1827364.3</v>
      </c>
      <c r="E27" s="8"/>
      <c r="F27" s="8">
        <f>+C27-D27+E27</f>
        <v>110000</v>
      </c>
    </row>
    <row r="28" spans="1:6" ht="15" customHeight="1">
      <c r="A28" s="7" t="s">
        <v>38</v>
      </c>
      <c r="B28" s="7" t="s">
        <v>39</v>
      </c>
      <c r="C28" s="8">
        <v>4100000</v>
      </c>
      <c r="D28" s="8"/>
      <c r="E28" s="8">
        <v>12877364.3</v>
      </c>
      <c r="F28" s="8">
        <f>+C28-D28+E28</f>
        <v>16977364.3</v>
      </c>
    </row>
    <row r="29" spans="1:6" ht="15">
      <c r="A29" s="23"/>
      <c r="B29" s="23"/>
      <c r="C29" s="9">
        <f>SUM(C24:C28)</f>
        <v>20137364.3</v>
      </c>
      <c r="D29" s="9">
        <f>SUM(D24:D28)</f>
        <v>12877364.3</v>
      </c>
      <c r="E29" s="9">
        <f>SUM(E24:E28)</f>
        <v>12877364.3</v>
      </c>
      <c r="F29" s="9">
        <f>SUM(F24:F28)</f>
        <v>20137364.3</v>
      </c>
    </row>
    <row r="30" spans="1:6" ht="15">
      <c r="A30" s="10"/>
      <c r="B30" s="11"/>
      <c r="C30" s="11"/>
      <c r="D30" s="11"/>
      <c r="E30" s="11"/>
      <c r="F30" s="11"/>
    </row>
    <row r="31" spans="1:6" ht="15">
      <c r="A31" s="24" t="s">
        <v>12</v>
      </c>
      <c r="B31" s="24"/>
      <c r="C31" s="24"/>
      <c r="D31" s="24"/>
      <c r="E31" s="24"/>
      <c r="F31" s="24"/>
    </row>
    <row r="32" spans="1:6" ht="56.25" customHeight="1">
      <c r="A32" s="22" t="s">
        <v>135</v>
      </c>
      <c r="B32" s="22"/>
      <c r="C32" s="22"/>
      <c r="D32" s="22"/>
      <c r="E32" s="22"/>
      <c r="F32" s="22"/>
    </row>
    <row r="33" spans="1:6" ht="15" customHeight="1">
      <c r="A33" s="12"/>
      <c r="B33" s="12"/>
      <c r="C33" s="12"/>
      <c r="D33" s="12"/>
      <c r="E33" s="12"/>
      <c r="F33" s="12"/>
    </row>
    <row r="34" spans="1:6" ht="30" customHeight="1">
      <c r="A34" s="2" t="s">
        <v>13</v>
      </c>
      <c r="B34" s="2" t="s">
        <v>1</v>
      </c>
      <c r="C34" s="2" t="s">
        <v>2</v>
      </c>
      <c r="D34" s="2" t="s">
        <v>3</v>
      </c>
      <c r="E34" s="2" t="s">
        <v>4</v>
      </c>
      <c r="F34" s="2" t="s">
        <v>5</v>
      </c>
    </row>
    <row r="35" spans="1:6" ht="15">
      <c r="A35" s="3" t="s">
        <v>8</v>
      </c>
      <c r="B35" s="4"/>
      <c r="C35" s="4"/>
      <c r="D35" s="4"/>
      <c r="E35" s="4"/>
      <c r="F35" s="5"/>
    </row>
    <row r="36" spans="1:6" ht="19.5" customHeight="1">
      <c r="A36" s="7" t="s">
        <v>40</v>
      </c>
      <c r="B36" s="7" t="s">
        <v>33</v>
      </c>
      <c r="C36" s="8">
        <v>800000</v>
      </c>
      <c r="D36" s="8">
        <v>800000</v>
      </c>
      <c r="E36" s="8"/>
      <c r="F36" s="8">
        <f>+C36-D36+E36</f>
        <v>0</v>
      </c>
    </row>
    <row r="37" spans="1:6" ht="19.5" customHeight="1">
      <c r="A37" s="7" t="s">
        <v>41</v>
      </c>
      <c r="B37" s="7" t="s">
        <v>42</v>
      </c>
      <c r="C37" s="8">
        <v>300000</v>
      </c>
      <c r="D37" s="8">
        <v>300000</v>
      </c>
      <c r="E37" s="8"/>
      <c r="F37" s="8">
        <f aca="true" t="shared" si="0" ref="F37:F44">+C37-D37+E37</f>
        <v>0</v>
      </c>
    </row>
    <row r="38" spans="1:6" ht="19.5" customHeight="1">
      <c r="A38" s="7" t="s">
        <v>43</v>
      </c>
      <c r="B38" s="7" t="s">
        <v>44</v>
      </c>
      <c r="C38" s="8">
        <v>250000</v>
      </c>
      <c r="D38" s="8">
        <v>250000</v>
      </c>
      <c r="E38" s="8"/>
      <c r="F38" s="8">
        <f t="shared" si="0"/>
        <v>0</v>
      </c>
    </row>
    <row r="39" spans="1:6" ht="33" customHeight="1">
      <c r="A39" s="7" t="s">
        <v>48</v>
      </c>
      <c r="B39" s="7" t="s">
        <v>45</v>
      </c>
      <c r="C39" s="8">
        <v>476889.32</v>
      </c>
      <c r="D39" s="8">
        <v>476889.32</v>
      </c>
      <c r="E39" s="8"/>
      <c r="F39" s="8">
        <f t="shared" si="0"/>
        <v>0</v>
      </c>
    </row>
    <row r="40" spans="1:6" ht="25.5" customHeight="1">
      <c r="A40" s="7" t="s">
        <v>47</v>
      </c>
      <c r="B40" s="7" t="s">
        <v>46</v>
      </c>
      <c r="C40" s="8">
        <v>125000</v>
      </c>
      <c r="D40" s="8">
        <v>125000</v>
      </c>
      <c r="E40" s="8"/>
      <c r="F40" s="8">
        <f t="shared" si="0"/>
        <v>0</v>
      </c>
    </row>
    <row r="41" spans="1:6" ht="19.5" customHeight="1">
      <c r="A41" s="7" t="s">
        <v>49</v>
      </c>
      <c r="B41" s="7" t="s">
        <v>50</v>
      </c>
      <c r="C41" s="8">
        <v>0</v>
      </c>
      <c r="D41" s="8"/>
      <c r="E41" s="8">
        <v>600000</v>
      </c>
      <c r="F41" s="8">
        <f t="shared" si="0"/>
        <v>600000</v>
      </c>
    </row>
    <row r="42" spans="1:6" ht="19.5" customHeight="1">
      <c r="A42" s="7" t="s">
        <v>55</v>
      </c>
      <c r="B42" s="7" t="s">
        <v>56</v>
      </c>
      <c r="C42" s="8">
        <v>21961</v>
      </c>
      <c r="D42" s="8"/>
      <c r="E42" s="8">
        <f>550000-23110.68</f>
        <v>526889.32</v>
      </c>
      <c r="F42" s="8">
        <f t="shared" si="0"/>
        <v>548850.32</v>
      </c>
    </row>
    <row r="43" spans="1:6" ht="19.5" customHeight="1">
      <c r="A43" s="7" t="s">
        <v>51</v>
      </c>
      <c r="B43" s="7" t="s">
        <v>52</v>
      </c>
      <c r="C43" s="8">
        <v>2074</v>
      </c>
      <c r="D43" s="8"/>
      <c r="E43" s="8">
        <v>200000</v>
      </c>
      <c r="F43" s="8">
        <f t="shared" si="0"/>
        <v>202074</v>
      </c>
    </row>
    <row r="44" spans="1:6" ht="19.5" customHeight="1">
      <c r="A44" s="7" t="s">
        <v>53</v>
      </c>
      <c r="B44" s="7" t="s">
        <v>54</v>
      </c>
      <c r="C44" s="8">
        <v>0</v>
      </c>
      <c r="D44" s="8"/>
      <c r="E44" s="8">
        <v>625000</v>
      </c>
      <c r="F44" s="8">
        <f t="shared" si="0"/>
        <v>625000</v>
      </c>
    </row>
    <row r="45" spans="1:6" ht="15">
      <c r="A45" s="25"/>
      <c r="B45" s="26"/>
      <c r="C45" s="9">
        <f>SUM(C36:C44)</f>
        <v>1975924.32</v>
      </c>
      <c r="D45" s="9">
        <f>SUM(D36:D44)</f>
        <v>1951889.32</v>
      </c>
      <c r="E45" s="9">
        <f>SUM(E36:E44)</f>
        <v>1951889.3199999998</v>
      </c>
      <c r="F45" s="9">
        <f>SUM(F36:F44)</f>
        <v>1975924.3199999998</v>
      </c>
    </row>
    <row r="46" spans="1:6" ht="15">
      <c r="A46" s="10"/>
      <c r="B46" s="11"/>
      <c r="C46" s="11"/>
      <c r="D46" s="11"/>
      <c r="E46" s="11"/>
      <c r="F46" s="11"/>
    </row>
    <row r="47" spans="1:6" ht="15">
      <c r="A47" s="24" t="s">
        <v>12</v>
      </c>
      <c r="B47" s="24"/>
      <c r="C47" s="24"/>
      <c r="D47" s="24"/>
      <c r="E47" s="24"/>
      <c r="F47" s="24"/>
    </row>
    <row r="48" spans="1:6" ht="31.5" customHeight="1">
      <c r="A48" s="22" t="s">
        <v>57</v>
      </c>
      <c r="B48" s="22"/>
      <c r="C48" s="22"/>
      <c r="D48" s="22"/>
      <c r="E48" s="22"/>
      <c r="F48" s="22"/>
    </row>
    <row r="49" spans="1:6" ht="19.5" customHeight="1">
      <c r="A49" s="12"/>
      <c r="B49" s="12"/>
      <c r="C49" s="12"/>
      <c r="D49" s="12"/>
      <c r="E49" s="12"/>
      <c r="F49" s="12"/>
    </row>
    <row r="50" spans="1:6" ht="27" customHeight="1">
      <c r="A50" s="2" t="s">
        <v>13</v>
      </c>
      <c r="B50" s="2" t="s">
        <v>1</v>
      </c>
      <c r="C50" s="2" t="s">
        <v>2</v>
      </c>
      <c r="D50" s="2" t="s">
        <v>3</v>
      </c>
      <c r="E50" s="2" t="s">
        <v>4</v>
      </c>
      <c r="F50" s="2" t="s">
        <v>5</v>
      </c>
    </row>
    <row r="51" spans="1:6" ht="15">
      <c r="A51" s="3" t="s">
        <v>9</v>
      </c>
      <c r="B51" s="4"/>
      <c r="C51" s="4"/>
      <c r="D51" s="4"/>
      <c r="E51" s="4"/>
      <c r="F51" s="5"/>
    </row>
    <row r="52" spans="1:6" ht="15" customHeight="1">
      <c r="A52" s="7" t="s">
        <v>58</v>
      </c>
      <c r="B52" s="7" t="s">
        <v>59</v>
      </c>
      <c r="C52" s="8">
        <v>4000000</v>
      </c>
      <c r="D52" s="8">
        <v>1000000</v>
      </c>
      <c r="E52" s="8"/>
      <c r="F52" s="8">
        <f aca="true" t="shared" si="1" ref="F52:F58">+C52-D52+E52</f>
        <v>3000000</v>
      </c>
    </row>
    <row r="53" spans="1:6" ht="15" customHeight="1">
      <c r="A53" s="7" t="s">
        <v>60</v>
      </c>
      <c r="B53" s="7" t="s">
        <v>61</v>
      </c>
      <c r="C53" s="8">
        <v>800000</v>
      </c>
      <c r="D53" s="8">
        <v>800000</v>
      </c>
      <c r="E53" s="8"/>
      <c r="F53" s="8">
        <f t="shared" si="1"/>
        <v>0</v>
      </c>
    </row>
    <row r="54" spans="1:6" ht="15" customHeight="1">
      <c r="A54" s="7" t="s">
        <v>62</v>
      </c>
      <c r="B54" s="7" t="s">
        <v>63</v>
      </c>
      <c r="C54" s="8">
        <v>1000000</v>
      </c>
      <c r="D54" s="8">
        <v>500000</v>
      </c>
      <c r="E54" s="8"/>
      <c r="F54" s="8">
        <f t="shared" si="1"/>
        <v>500000</v>
      </c>
    </row>
    <row r="55" spans="1:6" ht="19.5" customHeight="1">
      <c r="A55" s="7" t="s">
        <v>64</v>
      </c>
      <c r="B55" s="7" t="s">
        <v>65</v>
      </c>
      <c r="C55" s="8">
        <v>3000000</v>
      </c>
      <c r="D55" s="8"/>
      <c r="E55" s="8">
        <v>1000000</v>
      </c>
      <c r="F55" s="8">
        <f t="shared" si="1"/>
        <v>4000000</v>
      </c>
    </row>
    <row r="56" spans="1:7" ht="19.5" customHeight="1">
      <c r="A56" s="7" t="s">
        <v>66</v>
      </c>
      <c r="B56" s="7" t="s">
        <v>67</v>
      </c>
      <c r="C56" s="8">
        <v>1500000</v>
      </c>
      <c r="D56" s="8"/>
      <c r="E56" s="8">
        <v>500000</v>
      </c>
      <c r="F56" s="8">
        <f t="shared" si="1"/>
        <v>2000000</v>
      </c>
      <c r="G56" s="30"/>
    </row>
    <row r="57" spans="1:7" ht="19.5" customHeight="1">
      <c r="A57" s="7" t="s">
        <v>68</v>
      </c>
      <c r="B57" s="7" t="s">
        <v>69</v>
      </c>
      <c r="C57" s="8">
        <v>0</v>
      </c>
      <c r="D57" s="8"/>
      <c r="E57" s="8">
        <v>300000</v>
      </c>
      <c r="F57" s="8">
        <f t="shared" si="1"/>
        <v>300000</v>
      </c>
      <c r="G57" s="30"/>
    </row>
    <row r="58" spans="1:6" ht="19.5" customHeight="1">
      <c r="A58" s="7" t="s">
        <v>70</v>
      </c>
      <c r="B58" s="7" t="s">
        <v>71</v>
      </c>
      <c r="C58" s="8">
        <v>0</v>
      </c>
      <c r="D58" s="8"/>
      <c r="E58" s="8">
        <v>500000</v>
      </c>
      <c r="F58" s="8">
        <f t="shared" si="1"/>
        <v>500000</v>
      </c>
    </row>
    <row r="59" spans="1:6" ht="23.25" customHeight="1">
      <c r="A59" s="25"/>
      <c r="B59" s="26"/>
      <c r="C59" s="9">
        <f>SUM(C52:C58)</f>
        <v>10300000</v>
      </c>
      <c r="D59" s="9">
        <f>SUM(D52:D58)</f>
        <v>2300000</v>
      </c>
      <c r="E59" s="9">
        <f>SUM(E52:E58)</f>
        <v>2300000</v>
      </c>
      <c r="F59" s="9">
        <f>SUM(F52:F58)</f>
        <v>10300000</v>
      </c>
    </row>
    <row r="60" spans="1:6" ht="15">
      <c r="A60" s="10"/>
      <c r="B60" s="11"/>
      <c r="C60" s="11"/>
      <c r="D60" s="11"/>
      <c r="E60" s="11"/>
      <c r="F60" s="11"/>
    </row>
    <row r="61" spans="1:6" ht="44.25" customHeight="1">
      <c r="A61" s="22" t="s">
        <v>72</v>
      </c>
      <c r="B61" s="22"/>
      <c r="C61" s="22"/>
      <c r="D61" s="22"/>
      <c r="E61" s="22"/>
      <c r="F61" s="22"/>
    </row>
    <row r="62" spans="1:6" ht="15.75" customHeight="1">
      <c r="A62" s="12"/>
      <c r="B62" s="12"/>
      <c r="C62" s="12"/>
      <c r="D62" s="12"/>
      <c r="E62" s="12"/>
      <c r="F62" s="12"/>
    </row>
    <row r="63" spans="1:6" ht="33" customHeight="1">
      <c r="A63" s="2" t="s">
        <v>13</v>
      </c>
      <c r="B63" s="2" t="s">
        <v>1</v>
      </c>
      <c r="C63" s="2" t="s">
        <v>2</v>
      </c>
      <c r="D63" s="2" t="s">
        <v>3</v>
      </c>
      <c r="E63" s="2" t="s">
        <v>4</v>
      </c>
      <c r="F63" s="2" t="s">
        <v>5</v>
      </c>
    </row>
    <row r="64" spans="1:6" ht="13.5" customHeight="1">
      <c r="A64" s="3" t="s">
        <v>21</v>
      </c>
      <c r="B64" s="4"/>
      <c r="C64" s="4"/>
      <c r="D64" s="4"/>
      <c r="E64" s="4"/>
      <c r="F64" s="5"/>
    </row>
    <row r="65" spans="1:6" ht="19.5" customHeight="1">
      <c r="A65" s="14" t="s">
        <v>73</v>
      </c>
      <c r="B65" s="14" t="s">
        <v>74</v>
      </c>
      <c r="C65" s="15">
        <v>4673433.34</v>
      </c>
      <c r="D65" s="15">
        <v>4673433.34</v>
      </c>
      <c r="E65" s="15"/>
      <c r="F65" s="8">
        <f>+C65-D65+E65</f>
        <v>0</v>
      </c>
    </row>
    <row r="66" spans="1:6" ht="26.25" customHeight="1">
      <c r="A66" s="14" t="s">
        <v>83</v>
      </c>
      <c r="B66" s="14" t="s">
        <v>84</v>
      </c>
      <c r="C66" s="15">
        <v>4210162</v>
      </c>
      <c r="D66" s="15">
        <v>1000000</v>
      </c>
      <c r="E66" s="15"/>
      <c r="F66" s="8">
        <f>+C66-D66+E66</f>
        <v>3210162</v>
      </c>
    </row>
    <row r="67" spans="1:6" ht="19.5" customHeight="1">
      <c r="A67" s="7" t="s">
        <v>81</v>
      </c>
      <c r="B67" s="7" t="s">
        <v>82</v>
      </c>
      <c r="C67" s="8">
        <v>2665491.24</v>
      </c>
      <c r="D67" s="8"/>
      <c r="E67" s="15">
        <v>5673433.34</v>
      </c>
      <c r="F67" s="8">
        <f>+C67-D67+E67</f>
        <v>8338924.58</v>
      </c>
    </row>
    <row r="68" spans="1:7" ht="18.75" customHeight="1">
      <c r="A68" s="25"/>
      <c r="B68" s="26"/>
      <c r="C68" s="9">
        <f>SUM(C65:C67)</f>
        <v>11549086.58</v>
      </c>
      <c r="D68" s="9">
        <f>SUM(D65:D67)</f>
        <v>5673433.34</v>
      </c>
      <c r="E68" s="9">
        <f>SUM(E65:E67)</f>
        <v>5673433.34</v>
      </c>
      <c r="F68" s="9">
        <f>SUM(F65:F67)</f>
        <v>11549086.58</v>
      </c>
      <c r="G68" s="20"/>
    </row>
    <row r="69" spans="1:6" ht="18.75" customHeight="1">
      <c r="A69" s="24" t="s">
        <v>12</v>
      </c>
      <c r="B69" s="24"/>
      <c r="C69" s="24"/>
      <c r="D69" s="24"/>
      <c r="E69" s="24"/>
      <c r="F69" s="24"/>
    </row>
    <row r="70" spans="1:6" ht="51.75" customHeight="1">
      <c r="A70" s="22" t="s">
        <v>136</v>
      </c>
      <c r="B70" s="22"/>
      <c r="C70" s="22"/>
      <c r="D70" s="22"/>
      <c r="E70" s="22"/>
      <c r="F70" s="22"/>
    </row>
    <row r="71" spans="1:6" ht="20.25" customHeight="1">
      <c r="A71" s="12"/>
      <c r="B71" s="12"/>
      <c r="C71" s="12"/>
      <c r="D71" s="12"/>
      <c r="E71" s="12"/>
      <c r="F71" s="12"/>
    </row>
    <row r="72" spans="1:6" ht="36.75" customHeight="1">
      <c r="A72" s="2" t="s">
        <v>13</v>
      </c>
      <c r="B72" s="2" t="s">
        <v>1</v>
      </c>
      <c r="C72" s="2" t="s">
        <v>2</v>
      </c>
      <c r="D72" s="2" t="s">
        <v>3</v>
      </c>
      <c r="E72" s="2" t="s">
        <v>4</v>
      </c>
      <c r="F72" s="2" t="s">
        <v>5</v>
      </c>
    </row>
    <row r="73" spans="1:6" ht="18.75" customHeight="1">
      <c r="A73" s="3" t="s">
        <v>14</v>
      </c>
      <c r="B73" s="4"/>
      <c r="C73" s="4"/>
      <c r="D73" s="4"/>
      <c r="E73" s="4"/>
      <c r="F73" s="5"/>
    </row>
    <row r="74" spans="1:6" ht="15" customHeight="1">
      <c r="A74" s="7" t="s">
        <v>143</v>
      </c>
      <c r="B74" s="7" t="s">
        <v>80</v>
      </c>
      <c r="C74" s="8">
        <v>10432183.69</v>
      </c>
      <c r="D74" s="8">
        <f>1025000+3450775-911951.26</f>
        <v>3563823.74</v>
      </c>
      <c r="E74" s="15"/>
      <c r="F74" s="8">
        <f>+C74-D74+E74</f>
        <v>6868359.949999999</v>
      </c>
    </row>
    <row r="75" spans="1:6" ht="15" customHeight="1">
      <c r="A75" s="7" t="s">
        <v>85</v>
      </c>
      <c r="B75" s="7" t="s">
        <v>86</v>
      </c>
      <c r="C75" s="8">
        <v>75312000</v>
      </c>
      <c r="D75" s="8"/>
      <c r="E75" s="15">
        <v>3563823.74</v>
      </c>
      <c r="F75" s="8">
        <f>+C75-D75+E75</f>
        <v>78875823.74</v>
      </c>
    </row>
    <row r="76" spans="1:6" ht="18.75" customHeight="1">
      <c r="A76" s="25"/>
      <c r="B76" s="26"/>
      <c r="C76" s="9">
        <f>SUM(C74:C75)</f>
        <v>85744183.69</v>
      </c>
      <c r="D76" s="9">
        <f>SUM(D74:D75)</f>
        <v>3563823.74</v>
      </c>
      <c r="E76" s="9">
        <f>SUM(E74:E75)</f>
        <v>3563823.74</v>
      </c>
      <c r="F76" s="9">
        <f>SUM(F74:F75)</f>
        <v>85744183.69</v>
      </c>
    </row>
    <row r="77" spans="1:6" ht="13.5" customHeight="1">
      <c r="A77" s="10"/>
      <c r="B77" s="11"/>
      <c r="C77" s="11"/>
      <c r="D77" s="11"/>
      <c r="E77" s="11"/>
      <c r="F77" s="11"/>
    </row>
    <row r="78" spans="1:6" ht="18.75" customHeight="1">
      <c r="A78" s="24" t="s">
        <v>12</v>
      </c>
      <c r="B78" s="24"/>
      <c r="C78" s="24"/>
      <c r="D78" s="24"/>
      <c r="E78" s="24"/>
      <c r="F78" s="24"/>
    </row>
    <row r="79" spans="1:6" ht="44.25" customHeight="1">
      <c r="A79" s="22" t="s">
        <v>101</v>
      </c>
      <c r="B79" s="22"/>
      <c r="C79" s="22"/>
      <c r="D79" s="22"/>
      <c r="E79" s="22"/>
      <c r="F79" s="22"/>
    </row>
    <row r="80" spans="1:6" ht="15" customHeight="1">
      <c r="A80" s="12"/>
      <c r="B80" s="12"/>
      <c r="C80" s="12"/>
      <c r="D80" s="12"/>
      <c r="E80" s="12"/>
      <c r="F80" s="12"/>
    </row>
    <row r="81" spans="1:6" ht="30" customHeight="1">
      <c r="A81" s="2" t="s">
        <v>13</v>
      </c>
      <c r="B81" s="2" t="s">
        <v>1</v>
      </c>
      <c r="C81" s="2" t="s">
        <v>2</v>
      </c>
      <c r="D81" s="2" t="s">
        <v>3</v>
      </c>
      <c r="E81" s="2" t="s">
        <v>4</v>
      </c>
      <c r="F81" s="2" t="s">
        <v>5</v>
      </c>
    </row>
    <row r="82" spans="1:6" ht="15" customHeight="1">
      <c r="A82" s="3" t="s">
        <v>15</v>
      </c>
      <c r="B82" s="4"/>
      <c r="C82" s="4"/>
      <c r="D82" s="4"/>
      <c r="E82" s="4"/>
      <c r="F82" s="5"/>
    </row>
    <row r="83" spans="1:6" ht="15" customHeight="1">
      <c r="A83" s="7" t="s">
        <v>87</v>
      </c>
      <c r="B83" s="7" t="s">
        <v>88</v>
      </c>
      <c r="C83" s="15">
        <v>34500000</v>
      </c>
      <c r="D83" s="15">
        <v>34500000</v>
      </c>
      <c r="E83" s="15"/>
      <c r="F83" s="8">
        <f>+C83-D83+E83</f>
        <v>0</v>
      </c>
    </row>
    <row r="84" spans="1:6" ht="15" customHeight="1">
      <c r="A84" s="14" t="s">
        <v>89</v>
      </c>
      <c r="B84" s="14" t="s">
        <v>90</v>
      </c>
      <c r="C84" s="15">
        <v>0</v>
      </c>
      <c r="D84" s="15"/>
      <c r="E84" s="15">
        <v>34500000</v>
      </c>
      <c r="F84" s="8">
        <f>+C84-D84+E84</f>
        <v>34500000</v>
      </c>
    </row>
    <row r="85" spans="1:6" ht="15" customHeight="1">
      <c r="A85" s="25"/>
      <c r="B85" s="26"/>
      <c r="C85" s="9">
        <f>SUM(C83:C84)</f>
        <v>34500000</v>
      </c>
      <c r="D85" s="9">
        <f>SUM(D83:D84)</f>
        <v>34500000</v>
      </c>
      <c r="E85" s="9">
        <f>SUM(E83:E84)</f>
        <v>34500000</v>
      </c>
      <c r="F85" s="9">
        <f>SUM(F83:F84)</f>
        <v>34500000</v>
      </c>
    </row>
    <row r="86" spans="1:6" ht="15" customHeight="1">
      <c r="A86" s="10"/>
      <c r="B86" s="11"/>
      <c r="C86" s="11"/>
      <c r="D86" s="11"/>
      <c r="E86" s="11"/>
      <c r="F86" s="11"/>
    </row>
    <row r="87" spans="1:6" ht="15" customHeight="1">
      <c r="A87" s="10"/>
      <c r="B87" s="11"/>
      <c r="C87" s="11"/>
      <c r="D87" s="11"/>
      <c r="E87" s="11"/>
      <c r="F87" s="11"/>
    </row>
    <row r="88" spans="1:6" ht="15" customHeight="1">
      <c r="A88" s="10"/>
      <c r="B88" s="11"/>
      <c r="C88" s="11"/>
      <c r="D88" s="11"/>
      <c r="E88" s="11"/>
      <c r="F88" s="11"/>
    </row>
    <row r="89" spans="1:6" ht="15" customHeight="1">
      <c r="A89" s="24" t="s">
        <v>12</v>
      </c>
      <c r="B89" s="24"/>
      <c r="C89" s="24"/>
      <c r="D89" s="24"/>
      <c r="E89" s="24"/>
      <c r="F89" s="24"/>
    </row>
    <row r="90" spans="1:6" ht="27" customHeight="1">
      <c r="A90" s="22" t="s">
        <v>91</v>
      </c>
      <c r="B90" s="22"/>
      <c r="C90" s="22"/>
      <c r="D90" s="22"/>
      <c r="E90" s="22"/>
      <c r="F90" s="22"/>
    </row>
    <row r="91" spans="1:6" ht="15" customHeight="1">
      <c r="A91" s="12"/>
      <c r="B91" s="12"/>
      <c r="C91" s="12"/>
      <c r="D91" s="12"/>
      <c r="E91" s="12"/>
      <c r="F91" s="12"/>
    </row>
    <row r="92" spans="1:6" ht="31.5" customHeight="1">
      <c r="A92" s="2" t="s">
        <v>13</v>
      </c>
      <c r="B92" s="2" t="s">
        <v>1</v>
      </c>
      <c r="C92" s="2" t="s">
        <v>2</v>
      </c>
      <c r="D92" s="2" t="s">
        <v>3</v>
      </c>
      <c r="E92" s="2" t="s">
        <v>4</v>
      </c>
      <c r="F92" s="2" t="s">
        <v>5</v>
      </c>
    </row>
    <row r="93" spans="1:6" ht="15" customHeight="1">
      <c r="A93" s="3" t="s">
        <v>19</v>
      </c>
      <c r="B93" s="4"/>
      <c r="C93" s="4"/>
      <c r="D93" s="4"/>
      <c r="E93" s="4"/>
      <c r="F93" s="5"/>
    </row>
    <row r="94" spans="1:6" ht="28.5" customHeight="1">
      <c r="A94" s="7" t="s">
        <v>102</v>
      </c>
      <c r="B94" s="7" t="s">
        <v>103</v>
      </c>
      <c r="C94" s="15">
        <v>1196895</v>
      </c>
      <c r="D94" s="15">
        <v>296895</v>
      </c>
      <c r="E94" s="15"/>
      <c r="F94" s="8">
        <f>+C94-D94+E94</f>
        <v>900000</v>
      </c>
    </row>
    <row r="95" spans="1:6" ht="28.5" customHeight="1">
      <c r="A95" s="7" t="s">
        <v>104</v>
      </c>
      <c r="B95" s="7" t="s">
        <v>105</v>
      </c>
      <c r="C95" s="15">
        <v>5302083.3</v>
      </c>
      <c r="D95" s="15">
        <v>1500000</v>
      </c>
      <c r="E95" s="15"/>
      <c r="F95" s="8">
        <f aca="true" t="shared" si="2" ref="F95:F105">+C95-D95+E95</f>
        <v>3802083.3</v>
      </c>
    </row>
    <row r="96" spans="1:6" ht="28.5" customHeight="1">
      <c r="A96" s="7" t="s">
        <v>106</v>
      </c>
      <c r="B96" s="7" t="s">
        <v>107</v>
      </c>
      <c r="C96" s="15">
        <v>7999951.5</v>
      </c>
      <c r="D96" s="15">
        <v>1336305</v>
      </c>
      <c r="E96" s="15"/>
      <c r="F96" s="8">
        <f t="shared" si="2"/>
        <v>6663646.5</v>
      </c>
    </row>
    <row r="97" spans="1:6" ht="28.5" customHeight="1">
      <c r="A97" s="7" t="s">
        <v>108</v>
      </c>
      <c r="B97" s="7" t="s">
        <v>63</v>
      </c>
      <c r="C97" s="15">
        <v>9330592</v>
      </c>
      <c r="D97" s="15">
        <v>1000000</v>
      </c>
      <c r="E97" s="15"/>
      <c r="F97" s="8">
        <f t="shared" si="2"/>
        <v>8330592</v>
      </c>
    </row>
    <row r="98" spans="1:6" ht="28.5" customHeight="1">
      <c r="A98" s="7" t="s">
        <v>109</v>
      </c>
      <c r="B98" s="7" t="s">
        <v>110</v>
      </c>
      <c r="C98" s="15">
        <v>300000</v>
      </c>
      <c r="D98" s="15">
        <v>200000</v>
      </c>
      <c r="E98" s="15"/>
      <c r="F98" s="8">
        <f t="shared" si="2"/>
        <v>100000</v>
      </c>
    </row>
    <row r="99" spans="1:6" ht="28.5" customHeight="1">
      <c r="A99" s="7" t="s">
        <v>111</v>
      </c>
      <c r="B99" s="7" t="s">
        <v>112</v>
      </c>
      <c r="C99" s="15">
        <v>800000</v>
      </c>
      <c r="D99" s="15">
        <v>500000</v>
      </c>
      <c r="E99" s="15"/>
      <c r="F99" s="8">
        <f t="shared" si="2"/>
        <v>300000</v>
      </c>
    </row>
    <row r="100" spans="1:6" ht="28.5" customHeight="1">
      <c r="A100" s="7" t="s">
        <v>113</v>
      </c>
      <c r="B100" s="7" t="s">
        <v>114</v>
      </c>
      <c r="C100" s="15">
        <v>6800</v>
      </c>
      <c r="D100" s="15">
        <v>6800</v>
      </c>
      <c r="E100" s="15"/>
      <c r="F100" s="8">
        <f t="shared" si="2"/>
        <v>0</v>
      </c>
    </row>
    <row r="101" spans="1:6" ht="28.5" customHeight="1">
      <c r="A101" s="7" t="s">
        <v>115</v>
      </c>
      <c r="B101" s="7" t="s">
        <v>39</v>
      </c>
      <c r="C101" s="15">
        <v>0</v>
      </c>
      <c r="D101" s="15"/>
      <c r="E101" s="15">
        <v>140000</v>
      </c>
      <c r="F101" s="8">
        <f t="shared" si="2"/>
        <v>140000</v>
      </c>
    </row>
    <row r="102" spans="1:6" ht="28.5" customHeight="1">
      <c r="A102" s="7" t="s">
        <v>116</v>
      </c>
      <c r="B102" s="7" t="s">
        <v>22</v>
      </c>
      <c r="C102" s="15">
        <v>383160</v>
      </c>
      <c r="D102" s="15"/>
      <c r="E102" s="15">
        <v>500000</v>
      </c>
      <c r="F102" s="8">
        <f t="shared" si="2"/>
        <v>883160</v>
      </c>
    </row>
    <row r="103" spans="1:6" ht="28.5" customHeight="1">
      <c r="A103" s="7" t="s">
        <v>117</v>
      </c>
      <c r="B103" s="7" t="s">
        <v>137</v>
      </c>
      <c r="C103" s="15">
        <v>0</v>
      </c>
      <c r="D103" s="15"/>
      <c r="E103" s="15">
        <v>200000</v>
      </c>
      <c r="F103" s="8">
        <f t="shared" si="2"/>
        <v>200000</v>
      </c>
    </row>
    <row r="104" spans="1:6" ht="28.5" customHeight="1">
      <c r="A104" s="7" t="s">
        <v>118</v>
      </c>
      <c r="B104" s="7" t="s">
        <v>119</v>
      </c>
      <c r="C104" s="15">
        <v>0</v>
      </c>
      <c r="D104" s="15"/>
      <c r="E104" s="15">
        <v>3000000</v>
      </c>
      <c r="F104" s="8">
        <f t="shared" si="2"/>
        <v>3000000</v>
      </c>
    </row>
    <row r="105" spans="1:6" ht="28.5" customHeight="1">
      <c r="A105" s="7" t="s">
        <v>120</v>
      </c>
      <c r="B105" s="7" t="s">
        <v>30</v>
      </c>
      <c r="C105" s="15">
        <v>0</v>
      </c>
      <c r="D105" s="15"/>
      <c r="E105" s="15">
        <v>1000000</v>
      </c>
      <c r="F105" s="8">
        <f t="shared" si="2"/>
        <v>1000000</v>
      </c>
    </row>
    <row r="106" spans="1:6" ht="15" customHeight="1">
      <c r="A106" s="25"/>
      <c r="B106" s="26"/>
      <c r="C106" s="9">
        <f>SUM(C94:C105)</f>
        <v>25319481.8</v>
      </c>
      <c r="D106" s="9">
        <f>SUM(D94:D105)</f>
        <v>4840000</v>
      </c>
      <c r="E106" s="9">
        <f>SUM(E94:E105)</f>
        <v>4840000</v>
      </c>
      <c r="F106" s="9">
        <f>SUM(F94:F105)</f>
        <v>25319481.8</v>
      </c>
    </row>
    <row r="107" spans="1:6" ht="15" customHeight="1">
      <c r="A107" s="10"/>
      <c r="B107" s="11"/>
      <c r="C107" s="11"/>
      <c r="D107" s="11"/>
      <c r="E107" s="11"/>
      <c r="F107" s="11"/>
    </row>
    <row r="108" spans="1:6" ht="15" customHeight="1">
      <c r="A108" s="24" t="s">
        <v>12</v>
      </c>
      <c r="B108" s="24"/>
      <c r="C108" s="24"/>
      <c r="D108" s="24"/>
      <c r="E108" s="24"/>
      <c r="F108" s="24"/>
    </row>
    <row r="109" spans="1:6" ht="69.75" customHeight="1">
      <c r="A109" s="22" t="s">
        <v>121</v>
      </c>
      <c r="B109" s="22"/>
      <c r="C109" s="22"/>
      <c r="D109" s="22"/>
      <c r="E109" s="22"/>
      <c r="F109" s="22"/>
    </row>
    <row r="110" spans="1:6" ht="15" customHeight="1">
      <c r="A110" s="12"/>
      <c r="B110" s="12"/>
      <c r="C110" s="12"/>
      <c r="D110" s="12"/>
      <c r="E110" s="12"/>
      <c r="F110" s="12"/>
    </row>
    <row r="111" spans="1:6" ht="30">
      <c r="A111" s="2" t="s">
        <v>13</v>
      </c>
      <c r="B111" s="2" t="s">
        <v>1</v>
      </c>
      <c r="C111" s="2" t="s">
        <v>2</v>
      </c>
      <c r="D111" s="2" t="s">
        <v>3</v>
      </c>
      <c r="E111" s="2" t="s">
        <v>4</v>
      </c>
      <c r="F111" s="2" t="s">
        <v>5</v>
      </c>
    </row>
    <row r="112" spans="1:6" ht="12.75" customHeight="1">
      <c r="A112" s="3" t="s">
        <v>16</v>
      </c>
      <c r="B112" s="4"/>
      <c r="C112" s="4"/>
      <c r="D112" s="4"/>
      <c r="E112" s="4"/>
      <c r="F112" s="5"/>
    </row>
    <row r="113" spans="1:6" ht="19.5" customHeight="1">
      <c r="A113" s="7" t="s">
        <v>122</v>
      </c>
      <c r="B113" s="7" t="s">
        <v>95</v>
      </c>
      <c r="C113" s="15">
        <v>4967633.67</v>
      </c>
      <c r="D113" s="15">
        <v>4967633.67</v>
      </c>
      <c r="E113" s="15"/>
      <c r="F113" s="8">
        <f aca="true" t="shared" si="3" ref="F113:F118">+C113-D113+E113</f>
        <v>0</v>
      </c>
    </row>
    <row r="114" spans="1:6" ht="19.5" customHeight="1">
      <c r="A114" s="7" t="s">
        <v>123</v>
      </c>
      <c r="B114" s="7" t="s">
        <v>124</v>
      </c>
      <c r="C114" s="15">
        <v>126716</v>
      </c>
      <c r="D114" s="15">
        <v>126716</v>
      </c>
      <c r="E114" s="15"/>
      <c r="F114" s="8">
        <f t="shared" si="3"/>
        <v>0</v>
      </c>
    </row>
    <row r="115" spans="1:6" ht="19.5" customHeight="1">
      <c r="A115" s="7" t="s">
        <v>125</v>
      </c>
      <c r="B115" s="7" t="s">
        <v>54</v>
      </c>
      <c r="C115" s="15">
        <v>0</v>
      </c>
      <c r="D115" s="15"/>
      <c r="E115" s="15">
        <v>1000000</v>
      </c>
      <c r="F115" s="8">
        <f t="shared" si="3"/>
        <v>1000000</v>
      </c>
    </row>
    <row r="116" spans="1:6" ht="19.5" customHeight="1">
      <c r="A116" s="7" t="s">
        <v>126</v>
      </c>
      <c r="B116" s="7" t="s">
        <v>127</v>
      </c>
      <c r="C116" s="15">
        <v>0</v>
      </c>
      <c r="D116" s="15"/>
      <c r="E116" s="15">
        <v>500000</v>
      </c>
      <c r="F116" s="8">
        <f t="shared" si="3"/>
        <v>500000</v>
      </c>
    </row>
    <row r="117" spans="1:6" ht="19.5" customHeight="1">
      <c r="A117" s="7" t="s">
        <v>128</v>
      </c>
      <c r="B117" s="7" t="s">
        <v>129</v>
      </c>
      <c r="C117" s="15">
        <v>0</v>
      </c>
      <c r="D117" s="15"/>
      <c r="E117" s="15">
        <v>1400000</v>
      </c>
      <c r="F117" s="8">
        <f t="shared" si="3"/>
        <v>1400000</v>
      </c>
    </row>
    <row r="118" spans="1:6" ht="30">
      <c r="A118" s="7" t="s">
        <v>130</v>
      </c>
      <c r="B118" s="7" t="s">
        <v>131</v>
      </c>
      <c r="C118" s="15">
        <v>0</v>
      </c>
      <c r="D118" s="15"/>
      <c r="E118" s="15">
        <v>2194349.67</v>
      </c>
      <c r="F118" s="8">
        <f t="shared" si="3"/>
        <v>2194349.67</v>
      </c>
    </row>
    <row r="119" spans="1:7" ht="15">
      <c r="A119" s="25"/>
      <c r="B119" s="26"/>
      <c r="C119" s="9">
        <f>SUM(C113:C118)</f>
        <v>5094349.67</v>
      </c>
      <c r="D119" s="9">
        <f>SUM(D113:D118)</f>
        <v>5094349.67</v>
      </c>
      <c r="E119" s="9">
        <f>SUM(E113:E118)</f>
        <v>5094349.67</v>
      </c>
      <c r="F119" s="9">
        <f>SUM(F113:F118)</f>
        <v>5094349.67</v>
      </c>
      <c r="G119" s="20"/>
    </row>
    <row r="120" spans="1:6" ht="15">
      <c r="A120" s="10"/>
      <c r="B120" s="11"/>
      <c r="C120" s="11"/>
      <c r="D120" s="11"/>
      <c r="E120" s="11"/>
      <c r="F120" s="11"/>
    </row>
    <row r="121" spans="1:6" ht="15">
      <c r="A121" s="10"/>
      <c r="B121" s="11"/>
      <c r="C121" s="11"/>
      <c r="D121" s="11"/>
      <c r="E121" s="11"/>
      <c r="F121" s="11"/>
    </row>
    <row r="122" spans="1:6" ht="15">
      <c r="A122" s="10"/>
      <c r="B122" s="11"/>
      <c r="C122" s="11"/>
      <c r="D122" s="11"/>
      <c r="E122" s="11"/>
      <c r="F122" s="11"/>
    </row>
    <row r="123" spans="1:6" ht="12.75" customHeight="1">
      <c r="A123" s="24" t="s">
        <v>12</v>
      </c>
      <c r="B123" s="24"/>
      <c r="C123" s="24"/>
      <c r="D123" s="24"/>
      <c r="E123" s="24"/>
      <c r="F123" s="24"/>
    </row>
    <row r="124" spans="1:6" ht="15">
      <c r="A124" s="12"/>
      <c r="B124" s="11"/>
      <c r="C124" s="11"/>
      <c r="D124" s="11"/>
      <c r="E124" s="11"/>
      <c r="F124" s="11"/>
    </row>
    <row r="125" spans="1:6" ht="45" customHeight="1">
      <c r="A125" s="22" t="s">
        <v>138</v>
      </c>
      <c r="B125" s="22"/>
      <c r="C125" s="22"/>
      <c r="D125" s="22"/>
      <c r="E125" s="22"/>
      <c r="F125" s="22"/>
    </row>
    <row r="126" spans="1:6" ht="15">
      <c r="A126" s="16"/>
      <c r="B126" s="16"/>
      <c r="C126" s="16"/>
      <c r="D126" s="16"/>
      <c r="E126" s="16"/>
      <c r="F126" s="16"/>
    </row>
    <row r="127" spans="1:6" ht="15" customHeight="1">
      <c r="A127" s="12"/>
      <c r="B127" s="12"/>
      <c r="C127" s="12"/>
      <c r="D127" s="12"/>
      <c r="E127" s="12"/>
      <c r="F127" s="12"/>
    </row>
    <row r="128" spans="1:6" ht="15" customHeight="1">
      <c r="A128" s="12"/>
      <c r="B128" s="12"/>
      <c r="C128" s="12"/>
      <c r="D128" s="12"/>
      <c r="E128" s="12"/>
      <c r="F128" s="12"/>
    </row>
    <row r="129" spans="1:6" ht="15" customHeight="1">
      <c r="A129" s="12"/>
      <c r="B129" s="12"/>
      <c r="C129" s="12"/>
      <c r="D129" s="12"/>
      <c r="E129" s="12"/>
      <c r="F129" s="12"/>
    </row>
    <row r="130" spans="1:6" ht="15" customHeight="1">
      <c r="A130" s="12"/>
      <c r="B130" s="12"/>
      <c r="C130" s="12"/>
      <c r="D130" s="12"/>
      <c r="E130" s="12"/>
      <c r="F130" s="12"/>
    </row>
    <row r="131" spans="1:6" ht="15" customHeight="1">
      <c r="A131" s="12"/>
      <c r="B131" s="12"/>
      <c r="C131" s="12"/>
      <c r="D131" s="12"/>
      <c r="E131" s="12"/>
      <c r="F131" s="12"/>
    </row>
    <row r="132" spans="1:6" ht="15" customHeight="1">
      <c r="A132" s="12"/>
      <c r="B132" s="12"/>
      <c r="C132" s="12"/>
      <c r="D132" s="12"/>
      <c r="E132" s="12"/>
      <c r="F132" s="12"/>
    </row>
    <row r="133" spans="1:6" ht="15" customHeight="1">
      <c r="A133" s="12"/>
      <c r="B133" s="12"/>
      <c r="C133" s="12"/>
      <c r="D133" s="12"/>
      <c r="E133" s="12"/>
      <c r="F133" s="12"/>
    </row>
    <row r="134" spans="1:6" ht="15" customHeight="1">
      <c r="A134" s="12"/>
      <c r="B134" s="12"/>
      <c r="C134" s="12"/>
      <c r="D134" s="12"/>
      <c r="E134" s="12"/>
      <c r="F134" s="12"/>
    </row>
    <row r="135" spans="1:6" ht="15" customHeight="1">
      <c r="A135" s="12"/>
      <c r="B135" s="12"/>
      <c r="C135" s="12"/>
      <c r="D135" s="12"/>
      <c r="E135" s="12"/>
      <c r="F135" s="12"/>
    </row>
    <row r="136" spans="1:6" ht="15" customHeight="1">
      <c r="A136" s="12"/>
      <c r="B136" s="12"/>
      <c r="C136" s="12"/>
      <c r="D136" s="12"/>
      <c r="E136" s="12"/>
      <c r="F136" s="12"/>
    </row>
    <row r="137" spans="1:6" ht="15" customHeight="1">
      <c r="A137" s="12"/>
      <c r="B137" s="12"/>
      <c r="C137" s="12"/>
      <c r="D137" s="12"/>
      <c r="E137" s="12"/>
      <c r="F137" s="12"/>
    </row>
    <row r="138" spans="1:6" ht="15" customHeight="1">
      <c r="A138" s="12"/>
      <c r="B138" s="12"/>
      <c r="C138" s="12"/>
      <c r="D138" s="12"/>
      <c r="E138" s="12"/>
      <c r="F138" s="12"/>
    </row>
    <row r="139" spans="1:6" ht="15" customHeight="1">
      <c r="A139" s="12"/>
      <c r="B139" s="12"/>
      <c r="C139" s="12"/>
      <c r="D139" s="12"/>
      <c r="E139" s="12"/>
      <c r="F139" s="12"/>
    </row>
    <row r="140" spans="1:6" ht="15" customHeight="1">
      <c r="A140" s="12"/>
      <c r="B140" s="12"/>
      <c r="C140" s="12"/>
      <c r="D140" s="12"/>
      <c r="E140" s="12"/>
      <c r="F140" s="12"/>
    </row>
    <row r="141" spans="1:6" ht="15" customHeight="1">
      <c r="A141" s="12"/>
      <c r="B141" s="12"/>
      <c r="C141" s="12"/>
      <c r="D141" s="12"/>
      <c r="E141" s="12"/>
      <c r="F141" s="12"/>
    </row>
    <row r="142" spans="1:6" ht="15" customHeight="1">
      <c r="A142" s="12"/>
      <c r="B142" s="12"/>
      <c r="C142" s="12"/>
      <c r="D142" s="12"/>
      <c r="E142" s="12"/>
      <c r="F142" s="12"/>
    </row>
    <row r="143" spans="1:6" ht="15" customHeight="1">
      <c r="A143" s="12"/>
      <c r="B143" s="12"/>
      <c r="C143" s="12"/>
      <c r="D143" s="12"/>
      <c r="E143" s="12"/>
      <c r="F143" s="12"/>
    </row>
    <row r="144" spans="1:6" ht="15" customHeight="1">
      <c r="A144" s="12"/>
      <c r="B144" s="12"/>
      <c r="C144" s="12"/>
      <c r="D144" s="12"/>
      <c r="E144" s="12"/>
      <c r="F144" s="12"/>
    </row>
    <row r="145" spans="1:6" ht="15" customHeight="1">
      <c r="A145" s="12"/>
      <c r="B145" s="12"/>
      <c r="C145" s="12"/>
      <c r="D145" s="12"/>
      <c r="E145" s="12"/>
      <c r="F145" s="12"/>
    </row>
    <row r="146" spans="1:6" ht="15" customHeight="1">
      <c r="A146" s="12"/>
      <c r="B146" s="12"/>
      <c r="C146" s="12"/>
      <c r="D146" s="12"/>
      <c r="E146" s="12"/>
      <c r="F146" s="12"/>
    </row>
    <row r="147" spans="1:6" ht="15" customHeight="1">
      <c r="A147" s="12"/>
      <c r="B147" s="12"/>
      <c r="C147" s="12"/>
      <c r="D147" s="12"/>
      <c r="E147" s="12"/>
      <c r="F147" s="12"/>
    </row>
    <row r="148" spans="1:6" ht="15" customHeight="1">
      <c r="A148" s="12"/>
      <c r="B148" s="12"/>
      <c r="C148" s="12"/>
      <c r="D148" s="12"/>
      <c r="E148" s="12"/>
      <c r="F148" s="12"/>
    </row>
    <row r="149" spans="1:6" ht="15" customHeight="1">
      <c r="A149" s="12"/>
      <c r="B149" s="12"/>
      <c r="C149" s="12"/>
      <c r="D149" s="12"/>
      <c r="E149" s="12"/>
      <c r="F149" s="12"/>
    </row>
    <row r="150" spans="1:6" ht="15" customHeight="1">
      <c r="A150" s="12"/>
      <c r="B150" s="12"/>
      <c r="C150" s="12"/>
      <c r="D150" s="12"/>
      <c r="E150" s="12"/>
      <c r="F150" s="12"/>
    </row>
    <row r="151" spans="1:6" ht="15" customHeight="1">
      <c r="A151" s="12"/>
      <c r="B151" s="12"/>
      <c r="C151" s="12"/>
      <c r="D151" s="12"/>
      <c r="E151" s="12"/>
      <c r="F151" s="12"/>
    </row>
    <row r="152" spans="1:6" ht="15" customHeight="1">
      <c r="A152" s="12"/>
      <c r="B152" s="12"/>
      <c r="C152" s="12"/>
      <c r="D152" s="12"/>
      <c r="E152" s="12"/>
      <c r="F152" s="12"/>
    </row>
    <row r="153" spans="1:6" ht="15" customHeight="1">
      <c r="A153" s="12"/>
      <c r="B153" s="12"/>
      <c r="C153" s="12"/>
      <c r="D153" s="12"/>
      <c r="E153" s="12"/>
      <c r="F153" s="12"/>
    </row>
    <row r="154" spans="1:6" ht="15" customHeight="1">
      <c r="A154" s="12"/>
      <c r="B154" s="12"/>
      <c r="C154" s="12"/>
      <c r="D154" s="12"/>
      <c r="E154" s="12"/>
      <c r="F154" s="12"/>
    </row>
    <row r="155" spans="1:6" ht="15" customHeight="1">
      <c r="A155" s="12"/>
      <c r="B155" s="12"/>
      <c r="C155" s="12"/>
      <c r="D155" s="12"/>
      <c r="E155" s="12"/>
      <c r="F155" s="12"/>
    </row>
    <row r="156" spans="1:6" ht="15" customHeight="1">
      <c r="A156" s="12"/>
      <c r="B156" s="12"/>
      <c r="C156" s="12"/>
      <c r="D156" s="12"/>
      <c r="E156" s="12"/>
      <c r="F156" s="12"/>
    </row>
    <row r="157" spans="1:6" ht="15" customHeight="1">
      <c r="A157" s="12"/>
      <c r="B157" s="12"/>
      <c r="C157" s="12"/>
      <c r="D157" s="12"/>
      <c r="E157" s="12"/>
      <c r="F157" s="12"/>
    </row>
    <row r="158" spans="1:6" ht="15" customHeight="1">
      <c r="A158" s="12"/>
      <c r="B158" s="12"/>
      <c r="C158" s="12"/>
      <c r="D158" s="12"/>
      <c r="E158" s="12"/>
      <c r="F158" s="12"/>
    </row>
    <row r="159" spans="1:6" ht="15" customHeight="1">
      <c r="A159" s="12"/>
      <c r="B159" s="12"/>
      <c r="C159" s="12"/>
      <c r="D159" s="12"/>
      <c r="E159" s="12"/>
      <c r="F159" s="12"/>
    </row>
    <row r="160" spans="1:6" ht="15" customHeight="1">
      <c r="A160" s="12"/>
      <c r="B160" s="12"/>
      <c r="C160" s="12"/>
      <c r="D160" s="12"/>
      <c r="E160" s="12"/>
      <c r="F160" s="12"/>
    </row>
    <row r="161" spans="1:6" ht="15" customHeight="1">
      <c r="A161" s="12"/>
      <c r="B161" s="12"/>
      <c r="C161" s="12"/>
      <c r="D161" s="12"/>
      <c r="E161" s="12"/>
      <c r="F161" s="12"/>
    </row>
    <row r="162" spans="1:6" ht="15" customHeight="1">
      <c r="A162" s="12"/>
      <c r="B162" s="12"/>
      <c r="C162" s="12"/>
      <c r="D162" s="12"/>
      <c r="E162" s="12"/>
      <c r="F162" s="12"/>
    </row>
    <row r="163" spans="1:6" ht="15" customHeight="1">
      <c r="A163" s="12"/>
      <c r="B163" s="12"/>
      <c r="C163" s="12"/>
      <c r="D163" s="12"/>
      <c r="E163" s="12"/>
      <c r="F163" s="12"/>
    </row>
    <row r="164" spans="1:6" ht="15" customHeight="1">
      <c r="A164" s="12"/>
      <c r="B164" s="12"/>
      <c r="C164" s="12"/>
      <c r="D164" s="12"/>
      <c r="E164" s="12"/>
      <c r="F164" s="12"/>
    </row>
    <row r="165" spans="1:6" ht="15" customHeight="1">
      <c r="A165" s="12"/>
      <c r="B165" s="12"/>
      <c r="C165" s="12"/>
      <c r="D165" s="12"/>
      <c r="E165" s="12"/>
      <c r="F165" s="12"/>
    </row>
    <row r="166" spans="1:6" ht="15" customHeight="1">
      <c r="A166" s="12"/>
      <c r="B166" s="12"/>
      <c r="C166" s="12"/>
      <c r="D166" s="12"/>
      <c r="E166" s="12"/>
      <c r="F166" s="12"/>
    </row>
    <row r="167" spans="1:6" ht="15" customHeight="1">
      <c r="A167" s="12"/>
      <c r="B167" s="12"/>
      <c r="C167" s="12"/>
      <c r="D167" s="12"/>
      <c r="E167" s="12"/>
      <c r="F167" s="12"/>
    </row>
    <row r="168" spans="1:6" ht="15" customHeight="1">
      <c r="A168" s="12"/>
      <c r="B168" s="12"/>
      <c r="C168" s="12"/>
      <c r="D168" s="12"/>
      <c r="E168" s="12"/>
      <c r="F168" s="12"/>
    </row>
    <row r="169" spans="1:6" ht="15" customHeight="1">
      <c r="A169" s="12"/>
      <c r="B169" s="12"/>
      <c r="C169" s="12"/>
      <c r="D169" s="12"/>
      <c r="E169" s="12"/>
      <c r="F169" s="12"/>
    </row>
    <row r="170" spans="1:6" ht="15" customHeight="1">
      <c r="A170" s="12"/>
      <c r="B170" s="12"/>
      <c r="C170" s="12"/>
      <c r="D170" s="12"/>
      <c r="E170" s="12"/>
      <c r="F170" s="12"/>
    </row>
    <row r="171" spans="1:6" ht="15" customHeight="1">
      <c r="A171" s="12"/>
      <c r="B171" s="12"/>
      <c r="C171" s="12"/>
      <c r="D171" s="12"/>
      <c r="E171" s="12"/>
      <c r="F171" s="12"/>
    </row>
    <row r="172" spans="1:6" ht="15" customHeight="1">
      <c r="A172" s="12"/>
      <c r="B172" s="12"/>
      <c r="C172" s="12"/>
      <c r="D172" s="12"/>
      <c r="E172" s="12"/>
      <c r="F172" s="12"/>
    </row>
    <row r="173" spans="1:6" ht="15" customHeight="1">
      <c r="A173" s="12"/>
      <c r="B173" s="12"/>
      <c r="C173" s="12"/>
      <c r="D173" s="12"/>
      <c r="E173" s="12"/>
      <c r="F173" s="12"/>
    </row>
    <row r="174" spans="1:6" ht="15" customHeight="1">
      <c r="A174" s="12"/>
      <c r="B174" s="12"/>
      <c r="C174" s="12"/>
      <c r="D174" s="12"/>
      <c r="E174" s="12"/>
      <c r="F174" s="12"/>
    </row>
    <row r="175" spans="1:6" ht="15.75" customHeight="1">
      <c r="A175" s="31" t="s">
        <v>20</v>
      </c>
      <c r="B175" s="31"/>
      <c r="C175" s="31"/>
      <c r="D175" s="31"/>
      <c r="E175" s="31"/>
      <c r="F175" s="31"/>
    </row>
    <row r="177" spans="1:6" ht="30">
      <c r="A177" s="2" t="s">
        <v>13</v>
      </c>
      <c r="B177" s="2" t="s">
        <v>1</v>
      </c>
      <c r="C177" s="2" t="s">
        <v>2</v>
      </c>
      <c r="D177" s="2" t="s">
        <v>3</v>
      </c>
      <c r="E177" s="2" t="s">
        <v>4</v>
      </c>
      <c r="F177" s="2" t="s">
        <v>5</v>
      </c>
    </row>
    <row r="178" spans="1:6" ht="12.75" customHeight="1">
      <c r="A178" s="3" t="s">
        <v>132</v>
      </c>
      <c r="B178" s="4"/>
      <c r="C178" s="4"/>
      <c r="D178" s="4"/>
      <c r="E178" s="4"/>
      <c r="F178" s="5"/>
    </row>
    <row r="179" spans="1:6" ht="15">
      <c r="A179" s="7" t="s">
        <v>142</v>
      </c>
      <c r="B179" s="7" t="s">
        <v>75</v>
      </c>
      <c r="C179" s="8">
        <v>30125751.95</v>
      </c>
      <c r="D179" s="8">
        <v>11423976</v>
      </c>
      <c r="E179" s="8"/>
      <c r="F179" s="8">
        <f>+C179-D179+E179</f>
        <v>18701775.95</v>
      </c>
    </row>
    <row r="180" spans="1:6" ht="15">
      <c r="A180" s="7" t="s">
        <v>77</v>
      </c>
      <c r="B180" s="7" t="s">
        <v>76</v>
      </c>
      <c r="C180" s="8">
        <v>2000000</v>
      </c>
      <c r="D180" s="8"/>
      <c r="E180" s="8">
        <f>2625600+1174032</f>
        <v>3799632</v>
      </c>
      <c r="F180" s="8">
        <f>+C180-D180+E180</f>
        <v>5799632</v>
      </c>
    </row>
    <row r="181" spans="1:6" ht="15">
      <c r="A181" s="7" t="s">
        <v>78</v>
      </c>
      <c r="B181" s="7" t="s">
        <v>59</v>
      </c>
      <c r="C181" s="8">
        <v>1700000</v>
      </c>
      <c r="D181" s="8"/>
      <c r="E181" s="8">
        <f>2669172+2075172</f>
        <v>4744344</v>
      </c>
      <c r="F181" s="8">
        <f>+C181-D181+E181</f>
        <v>6444344</v>
      </c>
    </row>
    <row r="182" spans="1:6" ht="15">
      <c r="A182" s="7" t="s">
        <v>79</v>
      </c>
      <c r="B182" s="7" t="s">
        <v>33</v>
      </c>
      <c r="C182" s="8">
        <v>0</v>
      </c>
      <c r="D182" s="8"/>
      <c r="E182" s="8">
        <v>2880000</v>
      </c>
      <c r="F182" s="8">
        <f>+C182-D182+E182</f>
        <v>2880000</v>
      </c>
    </row>
    <row r="183" spans="1:7" ht="15">
      <c r="A183" s="23"/>
      <c r="B183" s="23"/>
      <c r="C183" s="9">
        <f>SUM(C179:C182)</f>
        <v>33825751.95</v>
      </c>
      <c r="D183" s="9">
        <f>SUM(D179:D182)</f>
        <v>11423976</v>
      </c>
      <c r="E183" s="9">
        <f>SUM(E179:E182)</f>
        <v>11423976</v>
      </c>
      <c r="F183" s="9">
        <f>SUM(F179:F182)</f>
        <v>33825751.95</v>
      </c>
      <c r="G183" s="20"/>
    </row>
    <row r="184" spans="1:6" ht="15">
      <c r="A184" s="10"/>
      <c r="B184" s="11"/>
      <c r="C184" s="11"/>
      <c r="D184" s="11"/>
      <c r="E184" s="11"/>
      <c r="F184" s="11"/>
    </row>
    <row r="185" spans="1:6" ht="15">
      <c r="A185" s="24" t="s">
        <v>12</v>
      </c>
      <c r="B185" s="24"/>
      <c r="C185" s="24"/>
      <c r="D185" s="24"/>
      <c r="E185" s="24"/>
      <c r="F185" s="24"/>
    </row>
    <row r="186" spans="1:6" ht="40.5" customHeight="1">
      <c r="A186" s="22" t="s">
        <v>139</v>
      </c>
      <c r="B186" s="22"/>
      <c r="C186" s="22"/>
      <c r="D186" s="22"/>
      <c r="E186" s="22"/>
      <c r="F186" s="22"/>
    </row>
    <row r="187" spans="1:6" ht="15">
      <c r="A187" s="12"/>
      <c r="B187" s="12"/>
      <c r="C187" s="12"/>
      <c r="D187" s="12"/>
      <c r="E187" s="12"/>
      <c r="F187" s="12"/>
    </row>
    <row r="188" spans="1:6" ht="30">
      <c r="A188" s="2" t="s">
        <v>13</v>
      </c>
      <c r="B188" s="2" t="s">
        <v>1</v>
      </c>
      <c r="C188" s="2" t="s">
        <v>2</v>
      </c>
      <c r="D188" s="2" t="s">
        <v>3</v>
      </c>
      <c r="E188" s="2" t="s">
        <v>4</v>
      </c>
      <c r="F188" s="2" t="s">
        <v>5</v>
      </c>
    </row>
    <row r="189" spans="1:6" ht="15">
      <c r="A189" s="13" t="s">
        <v>133</v>
      </c>
      <c r="B189" s="4"/>
      <c r="C189" s="4"/>
      <c r="D189" s="4"/>
      <c r="E189" s="4"/>
      <c r="F189" s="5"/>
    </row>
    <row r="190" spans="1:6" ht="15">
      <c r="A190" s="7" t="s">
        <v>141</v>
      </c>
      <c r="B190" s="7" t="s">
        <v>80</v>
      </c>
      <c r="C190" s="15">
        <f>+F74</f>
        <v>6868359.949999999</v>
      </c>
      <c r="D190" s="15">
        <v>911951.26</v>
      </c>
      <c r="E190" s="8"/>
      <c r="F190" s="8">
        <f aca="true" t="shared" si="4" ref="F190:F196">+C190-D190+E190</f>
        <v>5956408.6899999995</v>
      </c>
    </row>
    <row r="191" spans="1:6" ht="15">
      <c r="A191" s="7" t="s">
        <v>92</v>
      </c>
      <c r="B191" s="7" t="s">
        <v>93</v>
      </c>
      <c r="C191" s="15">
        <v>4982235</v>
      </c>
      <c r="D191" s="15">
        <v>1000000</v>
      </c>
      <c r="E191" s="8"/>
      <c r="F191" s="8">
        <f t="shared" si="4"/>
        <v>3982235</v>
      </c>
    </row>
    <row r="192" spans="1:6" ht="15">
      <c r="A192" s="7" t="s">
        <v>94</v>
      </c>
      <c r="B192" s="7" t="s">
        <v>95</v>
      </c>
      <c r="C192" s="15">
        <v>262648.74</v>
      </c>
      <c r="D192" s="15">
        <v>262648.74</v>
      </c>
      <c r="E192" s="8"/>
      <c r="F192" s="8">
        <f t="shared" si="4"/>
        <v>0</v>
      </c>
    </row>
    <row r="193" spans="1:6" ht="15">
      <c r="A193" s="7" t="s">
        <v>96</v>
      </c>
      <c r="B193" s="7" t="s">
        <v>97</v>
      </c>
      <c r="C193" s="15">
        <v>46484852</v>
      </c>
      <c r="D193" s="15">
        <v>1705400</v>
      </c>
      <c r="E193" s="8"/>
      <c r="F193" s="8">
        <f t="shared" si="4"/>
        <v>44779452</v>
      </c>
    </row>
    <row r="194" spans="1:6" ht="15">
      <c r="A194" s="7" t="s">
        <v>98</v>
      </c>
      <c r="B194" s="7" t="s">
        <v>56</v>
      </c>
      <c r="C194" s="15">
        <v>4278476.24</v>
      </c>
      <c r="D194" s="15">
        <v>1000000</v>
      </c>
      <c r="E194" s="8"/>
      <c r="F194" s="8">
        <f t="shared" si="4"/>
        <v>3278476.24</v>
      </c>
    </row>
    <row r="195" spans="1:6" ht="15">
      <c r="A195" s="7" t="s">
        <v>140</v>
      </c>
      <c r="B195" s="7" t="s">
        <v>99</v>
      </c>
      <c r="C195" s="15">
        <v>8185234</v>
      </c>
      <c r="D195" s="15"/>
      <c r="E195" s="8">
        <v>1000000</v>
      </c>
      <c r="F195" s="8">
        <f t="shared" si="4"/>
        <v>9185234</v>
      </c>
    </row>
    <row r="196" spans="1:6" ht="15">
      <c r="A196" s="7" t="s">
        <v>79</v>
      </c>
      <c r="B196" s="7" t="s">
        <v>33</v>
      </c>
      <c r="C196" s="15">
        <v>0</v>
      </c>
      <c r="D196" s="15"/>
      <c r="E196" s="8">
        <v>3880000</v>
      </c>
      <c r="F196" s="8">
        <f t="shared" si="4"/>
        <v>3880000</v>
      </c>
    </row>
    <row r="197" spans="1:6" ht="15">
      <c r="A197" s="23"/>
      <c r="B197" s="23"/>
      <c r="C197" s="9">
        <f>SUM(C190:C196)</f>
        <v>71061805.93</v>
      </c>
      <c r="D197" s="9">
        <f>SUM(D190:D196)</f>
        <v>4880000</v>
      </c>
      <c r="E197" s="9">
        <f>SUM(E190:E196)</f>
        <v>4880000</v>
      </c>
      <c r="F197" s="9">
        <f>SUM(F190:F196)</f>
        <v>71061805.93</v>
      </c>
    </row>
    <row r="198" spans="1:6" ht="15">
      <c r="A198" s="10"/>
      <c r="B198" s="11"/>
      <c r="C198" s="11"/>
      <c r="D198" s="11"/>
      <c r="E198" s="11"/>
      <c r="F198" s="11"/>
    </row>
    <row r="199" spans="1:6" ht="15">
      <c r="A199" s="24" t="s">
        <v>12</v>
      </c>
      <c r="B199" s="24"/>
      <c r="C199" s="24"/>
      <c r="D199" s="24"/>
      <c r="E199" s="24"/>
      <c r="F199" s="24"/>
    </row>
    <row r="200" spans="1:6" ht="71.25" customHeight="1">
      <c r="A200" s="22" t="s">
        <v>100</v>
      </c>
      <c r="B200" s="22"/>
      <c r="C200" s="22"/>
      <c r="D200" s="22"/>
      <c r="E200" s="22"/>
      <c r="F200" s="22"/>
    </row>
    <row r="201" spans="1:6" ht="15" customHeight="1">
      <c r="A201" s="12"/>
      <c r="B201" s="12"/>
      <c r="C201" s="12"/>
      <c r="D201" s="12"/>
      <c r="E201" s="12"/>
      <c r="F201" s="12"/>
    </row>
    <row r="202" spans="1:6" ht="15">
      <c r="A202" s="12"/>
      <c r="B202" s="12"/>
      <c r="C202" s="12"/>
      <c r="D202" s="12"/>
      <c r="E202" s="12"/>
      <c r="F202" s="12"/>
    </row>
    <row r="203" spans="1:6" ht="15">
      <c r="A203" s="12"/>
      <c r="B203" s="12"/>
      <c r="C203" s="12"/>
      <c r="D203" s="12"/>
      <c r="E203" s="12"/>
      <c r="F203" s="12"/>
    </row>
    <row r="204" spans="1:6" ht="15">
      <c r="A204" s="12"/>
      <c r="B204" s="12"/>
      <c r="C204" s="12"/>
      <c r="D204" s="12"/>
      <c r="E204" s="12"/>
      <c r="F204" s="12"/>
    </row>
    <row r="205" spans="1:6" ht="15">
      <c r="A205" s="12"/>
      <c r="B205" s="12"/>
      <c r="C205" s="12"/>
      <c r="D205" s="12"/>
      <c r="E205" s="12"/>
      <c r="F205" s="12"/>
    </row>
    <row r="206" spans="1:6" ht="15">
      <c r="A206" s="12"/>
      <c r="B206" s="12"/>
      <c r="C206" s="12"/>
      <c r="D206" s="12"/>
      <c r="E206" s="12"/>
      <c r="F206" s="12"/>
    </row>
    <row r="207" spans="1:6" ht="30">
      <c r="A207" s="17" t="s">
        <v>10</v>
      </c>
      <c r="B207" s="16"/>
      <c r="C207" s="17" t="s">
        <v>18</v>
      </c>
      <c r="D207" s="16"/>
      <c r="E207" s="21" t="s">
        <v>11</v>
      </c>
      <c r="F207" s="21"/>
    </row>
    <row r="208" spans="1:6" ht="15">
      <c r="A208" s="17"/>
      <c r="B208" s="16"/>
      <c r="C208" s="17"/>
      <c r="D208" s="16"/>
      <c r="E208" s="17"/>
      <c r="F208" s="17"/>
    </row>
    <row r="209" spans="1:6" ht="15">
      <c r="A209" s="17"/>
      <c r="B209" s="16"/>
      <c r="C209" s="17"/>
      <c r="D209" s="16"/>
      <c r="E209" s="17"/>
      <c r="F209" s="17"/>
    </row>
    <row r="210" spans="1:6" ht="15">
      <c r="A210" s="17"/>
      <c r="B210" s="16"/>
      <c r="C210" s="17"/>
      <c r="D210" s="16"/>
      <c r="E210" s="17"/>
      <c r="F210" s="17"/>
    </row>
    <row r="214" spans="1:6" ht="18.75">
      <c r="A214" s="18"/>
      <c r="B214" s="18"/>
      <c r="C214" s="18"/>
      <c r="D214" s="18"/>
      <c r="E214" s="18"/>
      <c r="F214" s="18"/>
    </row>
    <row r="215" spans="1:5" ht="25.5" customHeight="1">
      <c r="A215" s="21" t="s">
        <v>24</v>
      </c>
      <c r="B215" s="21"/>
      <c r="D215" s="21" t="s">
        <v>25</v>
      </c>
      <c r="E215" s="21"/>
    </row>
  </sheetData>
  <sheetProtection/>
  <mergeCells count="41">
    <mergeCell ref="G56:G57"/>
    <mergeCell ref="A215:B215"/>
    <mergeCell ref="D215:E215"/>
    <mergeCell ref="A183:B183"/>
    <mergeCell ref="A185:F185"/>
    <mergeCell ref="A70:F70"/>
    <mergeCell ref="A78:F78"/>
    <mergeCell ref="A175:F175"/>
    <mergeCell ref="A106:B106"/>
    <mergeCell ref="A108:F108"/>
    <mergeCell ref="A119:B119"/>
    <mergeCell ref="A125:F125"/>
    <mergeCell ref="A85:B85"/>
    <mergeCell ref="A89:F89"/>
    <mergeCell ref="A90:F90"/>
    <mergeCell ref="A109:F109"/>
    <mergeCell ref="A123:F123"/>
    <mergeCell ref="A48:F48"/>
    <mergeCell ref="A76:B76"/>
    <mergeCell ref="A59:B59"/>
    <mergeCell ref="A79:F79"/>
    <mergeCell ref="A68:B68"/>
    <mergeCell ref="A69:F69"/>
    <mergeCell ref="A6:F6"/>
    <mergeCell ref="A7:F7"/>
    <mergeCell ref="A17:B17"/>
    <mergeCell ref="A8:F8"/>
    <mergeCell ref="A31:F31"/>
    <mergeCell ref="A10:F10"/>
    <mergeCell ref="A19:F19"/>
    <mergeCell ref="A20:F20"/>
    <mergeCell ref="E207:F207"/>
    <mergeCell ref="A186:F186"/>
    <mergeCell ref="A197:B197"/>
    <mergeCell ref="A199:F199"/>
    <mergeCell ref="A200:F200"/>
    <mergeCell ref="A29:B29"/>
    <mergeCell ref="A47:F47"/>
    <mergeCell ref="A45:B45"/>
    <mergeCell ref="A32:F32"/>
    <mergeCell ref="A61:F61"/>
  </mergeCells>
  <printOptions horizontalCentered="1"/>
  <pageMargins left="0.236220472440945" right="0.236220472440945" top="0.75" bottom="0.75" header="0.31496062992126" footer="0.31496062992126"/>
  <pageSetup horizontalDpi="600" verticalDpi="600" orientation="portrait" scale="75" r:id="rId2"/>
  <ignoredErrors>
    <ignoredError sqref="F113" evalError="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2017-03-16T16:29:06Z</cp:lastPrinted>
  <dcterms:created xsi:type="dcterms:W3CDTF">2012-01-10T15:15:40Z</dcterms:created>
  <dcterms:modified xsi:type="dcterms:W3CDTF">2017-05-25T20:11:25Z</dcterms:modified>
  <cp:category/>
  <cp:version/>
  <cp:contentType/>
  <cp:contentStatus/>
</cp:coreProperties>
</file>