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5600" windowHeight="7200" activeTab="0"/>
  </bookViews>
  <sheets>
    <sheet name="MIAA 01-2017" sheetId="1" r:id="rId1"/>
    <sheet name="Hoja3" sheetId="2" r:id="rId2"/>
    <sheet name="Hoja4" sheetId="3" r:id="rId3"/>
    <sheet name="Hoja5" sheetId="4" r:id="rId4"/>
  </sheets>
  <definedNames>
    <definedName name="_xlnm.Print_Area" localSheetId="0">'MIAA 01-2017'!$A$1:$F$223</definedName>
    <definedName name="_xlnm.Print_Titles" localSheetId="0">'MIAA 01-2017'!$A:$F,'MIAA 01-2017'!$1:$9</definedName>
  </definedNames>
  <calcPr fullCalcOnLoad="1"/>
</workbook>
</file>

<file path=xl/sharedStrings.xml><?xml version="1.0" encoding="utf-8"?>
<sst xmlns="http://schemas.openxmlformats.org/spreadsheetml/2006/main" count="317" uniqueCount="196">
  <si>
    <t>DIRECCIÓN HACIENDA MUNICIPAL</t>
  </si>
  <si>
    <t>NOMBRE DE LA CUENTA</t>
  </si>
  <si>
    <t>SALDO DISPONIBLE</t>
  </si>
  <si>
    <t>SUMA QUE SE REBAJA</t>
  </si>
  <si>
    <t>SUMA QUE SE AUMENTA</t>
  </si>
  <si>
    <t>NUEVO SALDO DISPONIBLE</t>
  </si>
  <si>
    <t>ASIENTO Nº 1</t>
  </si>
  <si>
    <t>ASIENTO Nº 2</t>
  </si>
  <si>
    <t>ASIENTO Nº 3</t>
  </si>
  <si>
    <t>ASIENTO Nº 4</t>
  </si>
  <si>
    <t>a)      Justificación del movimiento presupuestario que se realiza</t>
  </si>
  <si>
    <t xml:space="preserve">CÓDIGO </t>
  </si>
  <si>
    <t>MODIFICACIONES DE UN MISMO PROGRAMA</t>
  </si>
  <si>
    <t>MODIFICACIONES DE PROGRAMA A  PROGRAMA</t>
  </si>
  <si>
    <t>ASIENTO Nº 5</t>
  </si>
  <si>
    <t xml:space="preserve">APROBADA POR EL CONCEJO MUNICIPAL EN LA SESIÓN Ordinaria Nº </t>
  </si>
  <si>
    <t>Transporte dentro del país</t>
  </si>
  <si>
    <t>ASIENTO Nº 6</t>
  </si>
  <si>
    <t>Actividades de capacitación</t>
  </si>
  <si>
    <t>Materiales y productos minerales y asfálticos</t>
  </si>
  <si>
    <t>Alimentos y bebidas</t>
  </si>
  <si>
    <t>Otros alquileres</t>
  </si>
  <si>
    <t>MODIFICACIÓN PRESUPUESTARIA 05-2017</t>
  </si>
  <si>
    <t>02.10.05.01.07.01</t>
  </si>
  <si>
    <t>02.10.05.02.03.06</t>
  </si>
  <si>
    <t>Materiales y productos de plástico</t>
  </si>
  <si>
    <t>02.10.05.02.03.02</t>
  </si>
  <si>
    <t>02.10.05.02.03.04</t>
  </si>
  <si>
    <t>Materiales y productos eléctricos</t>
  </si>
  <si>
    <t>02.10.05.01,.01,99</t>
  </si>
  <si>
    <t>02.10.05.01.05.01</t>
  </si>
  <si>
    <t>02.10.05.02.02.03</t>
  </si>
  <si>
    <t>Se realiza la modificación presupuestaria solicitada por el Encargado de Cultura para seguimiento a las metas instaraudas en el PAO en materia de realización de actividades de agenda y apoyo a actividades de otros procesos municipales, dado que el requerimiento para las actividades programadas se incremetó así como el costo en general, siendo necesario reforzar las cuentas que se solicitan</t>
  </si>
  <si>
    <t>02.02.00.01.05</t>
  </si>
  <si>
    <t>Suplencias</t>
  </si>
  <si>
    <t>02.02.00.03.99</t>
  </si>
  <si>
    <t>Otros incentivos salariales</t>
  </si>
  <si>
    <t>02,02,00,00,04,01</t>
  </si>
  <si>
    <t>Contrib. patronal al seguro de salud de la c.c.s.s.</t>
  </si>
  <si>
    <t>02,02,00,00,04,05</t>
  </si>
  <si>
    <t>Contribución patronal banco pop</t>
  </si>
  <si>
    <t>02,02,00,00,05,01</t>
  </si>
  <si>
    <t>Contribución patronal seguro pensiones</t>
  </si>
  <si>
    <t>02,02,00,00,05,02</t>
  </si>
  <si>
    <t>Aporte pat. régimen obligatorio pensiones complem.</t>
  </si>
  <si>
    <t>02,02,00,00,05,03</t>
  </si>
  <si>
    <t>Contrib. patronal a otros fondos adm por otros e.p.</t>
  </si>
  <si>
    <t>02,02,00,00,05,05</t>
  </si>
  <si>
    <t>Contribución patronal  a fondos administrados por entes privados</t>
  </si>
  <si>
    <t>02.02.00.03.03</t>
  </si>
  <si>
    <t>Decimotercer mes</t>
  </si>
  <si>
    <t>02.02.00.03.04</t>
  </si>
  <si>
    <t>Salario Escolar</t>
  </si>
  <si>
    <t>02.02.02.01.01</t>
  </si>
  <si>
    <t>Combistibles y lubricantes</t>
  </si>
  <si>
    <t>Se realiza la modificación presupuestaria solicitada por la Administradora de Salarios para reforzar la cuenta de suplencias del Servicios de Recolección de Basura para poder cubrir con el plan de vacaciones del servicio.</t>
  </si>
  <si>
    <t>02.03.00.01.05</t>
  </si>
  <si>
    <t>02.03.00.03.03</t>
  </si>
  <si>
    <t>02.03.00.04.01</t>
  </si>
  <si>
    <t>02.03.00.04.05</t>
  </si>
  <si>
    <t>02.03.00.05.01</t>
  </si>
  <si>
    <t>02.03.00.05.02</t>
  </si>
  <si>
    <t>02.03.00.05.03</t>
  </si>
  <si>
    <t>02.03.00.05.05</t>
  </si>
  <si>
    <t>Combustibles y lubricantes</t>
  </si>
  <si>
    <t>02.03.02.99.03</t>
  </si>
  <si>
    <t>Productos de papel cartón e impresos</t>
  </si>
  <si>
    <t>02.03.02.99.05</t>
  </si>
  <si>
    <t>Materiales y productos de limpieza</t>
  </si>
  <si>
    <t>02.03.02.99.99</t>
  </si>
  <si>
    <t>Otros materiales y suministros</t>
  </si>
  <si>
    <t>02.03.06.03.99</t>
  </si>
  <si>
    <t>Otros prestaciones a terceras personas</t>
  </si>
  <si>
    <t>Se realiza la modificación presupuestaria solicitada por la Administradora de Salarios para reforzar la cuenta de suplencias del Servicios de Mantenimiento de Caminos y Calles para poder cubrir con el plan de vacaciones del servicio.</t>
  </si>
  <si>
    <t>01.01.00.05.05</t>
  </si>
  <si>
    <t>02.23.06.03.01</t>
  </si>
  <si>
    <t>Prestaciones Legales</t>
  </si>
  <si>
    <t>Se realiza la modificación presupuestaria solicitada por la Administradora de Salarios para dar contenido presupuestario a la cuenta de Prestaciones Legales de la Policía Municipal para el pago de liquidaciones de ex funcionarios de este servicio.</t>
  </si>
  <si>
    <t>02.09.01.01.01.99</t>
  </si>
  <si>
    <t>02.09.01.01.02.02</t>
  </si>
  <si>
    <t>02.09.01.01.02.04</t>
  </si>
  <si>
    <t>02.09.01.01.03.02</t>
  </si>
  <si>
    <t>02.09.01.01.05.03</t>
  </si>
  <si>
    <t>02.09.01.02.01.01</t>
  </si>
  <si>
    <t>02.09.01.02.99.04</t>
  </si>
  <si>
    <t>02.09.01.02.99.99</t>
  </si>
  <si>
    <t>Servicio de energía eléctrica</t>
  </si>
  <si>
    <t>Servicio de telecomunicaciones</t>
  </si>
  <si>
    <t>Publicidad y propaganda</t>
  </si>
  <si>
    <t>Transporte en el exterior</t>
  </si>
  <si>
    <t>Cobustibles y lubricantes</t>
  </si>
  <si>
    <t>Textiles y vestuarios</t>
  </si>
  <si>
    <t>Otros útiles y materiales</t>
  </si>
  <si>
    <t>Impresión encuadernación y otros</t>
  </si>
  <si>
    <t>Viáticos dentro del país</t>
  </si>
  <si>
    <t>Becas a terceras personas</t>
  </si>
  <si>
    <t>02.10.02.06.02.02</t>
  </si>
  <si>
    <t>Se realiza la modiificación presupuestaria para terminar de presupuestar el aumento de las becas a estudiantes del Cantón, a la vez se incluyen 500 mil colones adicionales que según revisión se requieren para finalizar el año con las becas aprobadas.</t>
  </si>
  <si>
    <t>03.06.01.01.00.05.05</t>
  </si>
  <si>
    <t>02.09.02.01.07.02</t>
  </si>
  <si>
    <t>Actividades protocolarias y sociales</t>
  </si>
  <si>
    <t>02.09.02.01.05.01</t>
  </si>
  <si>
    <t>01.03.05.01.99</t>
  </si>
  <si>
    <t>Maquinaria y equipo diverso</t>
  </si>
  <si>
    <t>Se realiza la modificación presupuestaria para reforzar las cuentas de Transporte dentro del país y la de  Actividades protocolarias y sociales `para las ayudas de se brindan en diciembre a las diferentes instituciones y grupos del Cantón para las actividades navideñas.</t>
  </si>
  <si>
    <t>Otras transferencias a terceras personas</t>
  </si>
  <si>
    <t>Se realiza la modificación presupuestaria según acuerdo del Concejo Municipal para subsidiar a los vecinos afectados por el deslizamiento en San Rafael de Santa Ana, con base en el artículo 4 de Ayudas temporales en caso de desgracia e infortunio.</t>
  </si>
  <si>
    <t>01.01.01.04.06</t>
  </si>
  <si>
    <t>Servicios Generales</t>
  </si>
  <si>
    <t>Herramientas e instrumentos</t>
  </si>
  <si>
    <t>02.09.01.01.05.02</t>
  </si>
  <si>
    <t>02.09.01.01.08.01</t>
  </si>
  <si>
    <t>Mantenimiento de edificios y locales</t>
  </si>
  <si>
    <t>02.09.01.05.01.04</t>
  </si>
  <si>
    <t>Equipo y moviliario de oficina</t>
  </si>
  <si>
    <t>02.09.01.05.01.07</t>
  </si>
  <si>
    <t>Equipo educacional deportivo y recreativo</t>
  </si>
  <si>
    <t>02.09.02.02.02.03</t>
  </si>
  <si>
    <t>02.09.01.02.02.03</t>
  </si>
  <si>
    <t>02.23.01.03.03</t>
  </si>
  <si>
    <t>02.23.01.04.01</t>
  </si>
  <si>
    <t>Servicios medicos y de laboratorio</t>
  </si>
  <si>
    <t>02.23.01.07.01</t>
  </si>
  <si>
    <t>02.23.01.08.06</t>
  </si>
  <si>
    <t>Reparación y mantenimiento de equipo de comunicación</t>
  </si>
  <si>
    <t>02.23.02.01.01</t>
  </si>
  <si>
    <t>Combustibles y Lubricantes</t>
  </si>
  <si>
    <t>02.23.02.01.02</t>
  </si>
  <si>
    <t>Productos Farmaceuticos y Medicinales</t>
  </si>
  <si>
    <t>02.23.02.01.04</t>
  </si>
  <si>
    <t>Tintas Pinturas y diluyentes</t>
  </si>
  <si>
    <t>02.23.02.03.01</t>
  </si>
  <si>
    <t>02.23.02.03.06</t>
  </si>
  <si>
    <t>02.23.02.04.01</t>
  </si>
  <si>
    <t>Herramientas e Instrumentos</t>
  </si>
  <si>
    <t>02.23.02.99.01</t>
  </si>
  <si>
    <t>Utiles y Materiales de Oficina</t>
  </si>
  <si>
    <t>02.23.02.99.06</t>
  </si>
  <si>
    <t>Útilies y Materiales de Resguardo y Seguridad</t>
  </si>
  <si>
    <t>Otros útiles materiales y suministros</t>
  </si>
  <si>
    <t>02.23.05.01.04</t>
  </si>
  <si>
    <t>Equipo y Mobiliario de Oficina</t>
  </si>
  <si>
    <t>02.23.05.01.99</t>
  </si>
  <si>
    <t>Maquinaria y Equipo Diverso</t>
  </si>
  <si>
    <t>02.23.05.01.03</t>
  </si>
  <si>
    <t xml:space="preserve">Equipo de Comunicación </t>
  </si>
  <si>
    <t>02.23.05.01.05</t>
  </si>
  <si>
    <t>Equipo y programas de Computo</t>
  </si>
  <si>
    <t>Tiempo Extrordinario</t>
  </si>
  <si>
    <t>Materiales y productos metálicos</t>
  </si>
  <si>
    <t>Materiales y productos plásticos</t>
  </si>
  <si>
    <t>02.23.02.99.99</t>
  </si>
  <si>
    <t>Se realiza la modificación presupuestaria solicitada por la Policia Municipal para trasladar los saldos de cuentas con el el fin de procurar contenido presupuestario complementario para lograr  la continuidad del servicio de vigilancia. Adquirir una cámara tipo domo y ser ubicada en Av 3 Calles 1 y 3, Equipo y programas de cómputo para la compra de dos computadoras para sustituir equipo obsoleto perteneciente al Criminólogo y Técnico Policial y   tiempo extraordinario y cubrir cuido del Estadio de Piedades, emergencias originadas en lluvias, deslizamientos y operativos de fin de año.</t>
  </si>
  <si>
    <t>01.01.01.02.01</t>
  </si>
  <si>
    <t>Servicio de agua y alcantarillado</t>
  </si>
  <si>
    <t>01.01.02.01.01</t>
  </si>
  <si>
    <t>01.03.05.01.05</t>
  </si>
  <si>
    <t>Equipo y programas de cómputo</t>
  </si>
  <si>
    <t>01.01.03.04.03</t>
  </si>
  <si>
    <t>Comisiones y otros gastos sobre préstamos internos</t>
  </si>
  <si>
    <t>02.10.09.06.04.02.03</t>
  </si>
  <si>
    <t>Transferencia Fundacion GAD</t>
  </si>
  <si>
    <t>01.01.02.03.99</t>
  </si>
  <si>
    <t>01.03.05.01.01</t>
  </si>
  <si>
    <t>Equipo de producción</t>
  </si>
  <si>
    <t>Se realiza la modificación presupuestaria según acuerdo del Concejo Municipal tomado en la sesión Ordinaria Nº 75 celebrada el 03 de octubre del año en curso para presupuestar un segundo aporte para la Fundación GAD.</t>
  </si>
  <si>
    <t>otros materiales de uso en la construcción</t>
  </si>
  <si>
    <t>01.01.01.05.04</t>
  </si>
  <si>
    <t>Viaticos al exterior</t>
  </si>
  <si>
    <t>Se refuerza la cuenta de Viáticos al Exterior para la ayuda que se le brindará al atleta de natación Marcelo Valverde dado que participará en un torneo en enero del 2018 UANA Florida, según solicitud presentada a la Alcaldía.</t>
  </si>
  <si>
    <t>02.09.02.02.99.04</t>
  </si>
  <si>
    <t>Se realiza la modificación presupuestaria para la ayuda que se le brindará al atleta Victor Hugo Bermudez Montes quien requiere de equipo para poder competir y tener mejor rendimiento en la disciplina de Halterofilia y participará en los Juegos Nacionales 2018 y en el campeonato NAPF en México en próximo año, por lo que es necesaria el equipo que se esta solicitando.</t>
  </si>
  <si>
    <t>ASIENTO Nº 7</t>
  </si>
  <si>
    <t>ASIENTO Nº 8</t>
  </si>
  <si>
    <t>ASIENTO Nº 9</t>
  </si>
  <si>
    <t>ASIENTO Nº 10</t>
  </si>
  <si>
    <t>01.01.02.02.03</t>
  </si>
  <si>
    <t>ASIENTO Nº 11</t>
  </si>
  <si>
    <t>ASIENTO Nº 12</t>
  </si>
  <si>
    <t>02.03.00.03.99</t>
  </si>
  <si>
    <t>Se realiza la Modificación Presupuestaria solicitada por el EMAI para reforzar la cuenta de alimentos y bebidas para las actividades del Festival Barroco 2017 y se reintegra la suma de 2.5 millones a la cuenta de alimentos y bebidas del 02.09.02 dado que no fue suficiente el contenido presupuestario del EMAI para la contratación de las comidas del Festival Barroco, mantenimiento de edificios para mantenimiento y pintura de cubículos y ampliación de bajantes del Edificio del EMAI y para la compra de instrumentos musicales y sillas metálicas.</t>
  </si>
  <si>
    <t>01.01.02.99.99</t>
  </si>
  <si>
    <t>01.01.01.04.03</t>
  </si>
  <si>
    <t>Servicios de ingeniería</t>
  </si>
  <si>
    <t>Se realiza la modificación presupuestaria solicitada por la Alcaldía Municipal para reforzar la cuenta de Servicios de Ingeniería para varios estudios solicitados por la Compañía Naccional de Fuerza y Luz para varios sectores del cantón.</t>
  </si>
  <si>
    <t>ASIENTO Nº 13</t>
  </si>
  <si>
    <t>03.01.15.05.02.01</t>
  </si>
  <si>
    <t>Construcción Salón Comunal Ciudadela INVU</t>
  </si>
  <si>
    <t>Contrucción de un Kiosco en Ciudadela INVU</t>
  </si>
  <si>
    <t>Se realiza la modificación presupuestaria según acuerdo del Concejo tomar en la Sesión Ordinario Nº 75 celebrada el 03 de octubre del año en curso, para modificar la partida de Construcción de Salón Comunal Ciudadela el INVU por Construcción de un Kiosko Ciudadela Invu.</t>
  </si>
  <si>
    <t>ASIENTO Nº 14</t>
  </si>
  <si>
    <t>02.03.02.01.01</t>
  </si>
  <si>
    <t>02.23.02.02.01</t>
  </si>
  <si>
    <t>01.01.02.04.01</t>
  </si>
  <si>
    <t>02.10.02.06.03.99</t>
  </si>
  <si>
    <t>03.01.22.05.02.01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</si>
</sst>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0.00\ _P_t_s_-;\-* #,##0.00\ _P_t_s_-;_-* &quot;-&quot;??\ _P_t_s_-;_-@_-"/>
  </numFmts>
  <fonts count="60">
    <font>
      <sz val="11"/>
      <name val="Arial"/>
      <family val="0"/>
    </font>
    <font>
      <sz val="8"/>
      <name val="Arial"/>
      <family val="2"/>
    </font>
    <font>
      <b/>
      <sz val="12"/>
      <name val="Euphemia"/>
      <family val="2"/>
    </font>
    <font>
      <sz val="10"/>
      <name val="Euphemia"/>
      <family val="2"/>
    </font>
    <font>
      <b/>
      <sz val="11"/>
      <name val="Euphemia"/>
      <family val="2"/>
    </font>
    <font>
      <b/>
      <sz val="10"/>
      <name val="Euphemia"/>
      <family val="2"/>
    </font>
    <font>
      <sz val="11"/>
      <name val="Euphemia"/>
      <family val="2"/>
    </font>
    <font>
      <sz val="10"/>
      <name val="Arial"/>
      <family val="2"/>
    </font>
    <font>
      <sz val="10"/>
      <color indexed="8"/>
      <name val="Arial"/>
      <family val="2"/>
    </font>
    <font>
      <sz val="10"/>
      <color indexed="8"/>
      <name val="Euphemi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Unicode MS"/>
      <family val="2"/>
    </font>
    <font>
      <sz val="9"/>
      <color indexed="8"/>
      <name val="Calibri"/>
      <family val="2"/>
    </font>
    <font>
      <sz val="9"/>
      <color indexed="8"/>
      <name val="Arial"/>
      <family val="2"/>
    </font>
    <font>
      <b/>
      <sz val="12"/>
      <color indexed="10"/>
      <name val="Euphemia"/>
      <family val="2"/>
    </font>
    <font>
      <b/>
      <sz val="12"/>
      <color indexed="13"/>
      <name val="Euphem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Unicode MS"/>
      <family val="2"/>
    </font>
    <font>
      <sz val="9"/>
      <color rgb="FF000000"/>
      <name val="Calibri"/>
      <family val="2"/>
    </font>
    <font>
      <sz val="9"/>
      <color rgb="FF000000"/>
      <name val="Arial"/>
      <family val="2"/>
    </font>
    <font>
      <b/>
      <sz val="12"/>
      <color rgb="FFFFFF00"/>
      <name val="Euphemia"/>
      <family val="2"/>
    </font>
    <font>
      <b/>
      <sz val="12"/>
      <color rgb="FFFF0000"/>
      <name val="Euphemi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0066"/>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5" fillId="0" borderId="0">
      <alignment/>
      <protection/>
    </xf>
    <xf numFmtId="0" fontId="47"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7" fillId="0" borderId="0">
      <alignment/>
      <protection/>
    </xf>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1" fillId="0" borderId="8" applyNumberFormat="0" applyFill="0" applyAlignment="0" applyProtection="0"/>
    <xf numFmtId="0" fontId="54" fillId="0" borderId="9" applyNumberFormat="0" applyFill="0" applyAlignment="0" applyProtection="0"/>
  </cellStyleXfs>
  <cellXfs count="44">
    <xf numFmtId="0" fontId="0" fillId="0" borderId="0" xfId="0" applyAlignment="1">
      <alignment/>
    </xf>
    <xf numFmtId="0" fontId="3" fillId="0" borderId="0" xfId="0" applyFont="1" applyAlignment="1">
      <alignment vertical="center" wrapText="1"/>
    </xf>
    <xf numFmtId="0" fontId="5"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34" borderId="10" xfId="0" applyFont="1" applyFill="1" applyBorder="1" applyAlignment="1">
      <alignment vertical="center" wrapText="1"/>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4" fontId="5" fillId="35" borderId="10"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0" fontId="5" fillId="36" borderId="11" xfId="0" applyNumberFormat="1" applyFont="1" applyFill="1" applyBorder="1" applyAlignment="1" applyProtection="1">
      <alignment horizontal="center" vertical="center" wrapText="1"/>
      <protection/>
    </xf>
    <xf numFmtId="0" fontId="3" fillId="34" borderId="0" xfId="0" applyFont="1" applyFill="1" applyAlignment="1">
      <alignment vertical="center" wrapText="1"/>
    </xf>
    <xf numFmtId="4" fontId="3" fillId="34" borderId="0" xfId="0" applyNumberFormat="1" applyFont="1" applyFill="1" applyAlignment="1">
      <alignment vertical="center" wrapText="1"/>
    </xf>
    <xf numFmtId="0" fontId="6" fillId="34" borderId="10" xfId="0" applyFont="1" applyFill="1" applyBorder="1" applyAlignment="1">
      <alignment horizontal="left" vertical="center" wrapText="1"/>
    </xf>
    <xf numFmtId="0" fontId="7" fillId="0" borderId="10" xfId="0" applyFont="1" applyFill="1" applyBorder="1" applyAlignment="1">
      <alignment vertical="center" wrapText="1"/>
    </xf>
    <xf numFmtId="4" fontId="8" fillId="0" borderId="10" xfId="53" applyNumberFormat="1" applyFont="1" applyBorder="1" applyAlignment="1">
      <alignment vertical="center" wrapText="1"/>
      <protection/>
    </xf>
    <xf numFmtId="43" fontId="3" fillId="0" borderId="10" xfId="48" applyFont="1" applyFill="1" applyBorder="1" applyAlignment="1" applyProtection="1">
      <alignment horizontal="right" vertical="center" wrapText="1"/>
      <protection/>
    </xf>
    <xf numFmtId="43" fontId="3" fillId="0" borderId="10" xfId="48" applyFont="1" applyFill="1" applyBorder="1" applyAlignment="1">
      <alignment horizontal="right" vertical="center" wrapText="1"/>
    </xf>
    <xf numFmtId="0" fontId="5" fillId="33" borderId="12" xfId="0" applyNumberFormat="1" applyFont="1" applyFill="1" applyBorder="1" applyAlignment="1" applyProtection="1">
      <alignment horizontal="center" vertical="center" wrapText="1"/>
      <protection/>
    </xf>
    <xf numFmtId="0" fontId="3" fillId="0" borderId="13" xfId="0" applyFont="1" applyFill="1" applyBorder="1" applyAlignment="1">
      <alignment vertical="center" wrapText="1"/>
    </xf>
    <xf numFmtId="0" fontId="9" fillId="0" borderId="10" xfId="53" applyFont="1" applyBorder="1" applyAlignment="1">
      <alignment vertical="center" wrapText="1"/>
      <protection/>
    </xf>
    <xf numFmtId="0" fontId="9" fillId="0" borderId="11" xfId="53" applyFont="1" applyBorder="1" applyAlignment="1">
      <alignment vertical="center" wrapText="1"/>
      <protection/>
    </xf>
    <xf numFmtId="4" fontId="9" fillId="0" borderId="10" xfId="53" applyNumberFormat="1" applyFont="1" applyBorder="1" applyAlignment="1">
      <alignment vertical="center" wrapText="1"/>
      <protection/>
    </xf>
    <xf numFmtId="0" fontId="10" fillId="0" borderId="10" xfId="54" applyFont="1" applyBorder="1" applyAlignment="1">
      <alignment wrapText="1"/>
      <protection/>
    </xf>
    <xf numFmtId="0" fontId="10" fillId="0" borderId="10" xfId="54" applyFont="1" applyBorder="1" applyAlignment="1">
      <alignment vertical="top" wrapText="1"/>
      <protection/>
    </xf>
    <xf numFmtId="0" fontId="55" fillId="0" borderId="10" xfId="54" applyFont="1" applyBorder="1" applyAlignment="1">
      <alignment/>
      <protection/>
    </xf>
    <xf numFmtId="0" fontId="55" fillId="0" borderId="14" xfId="54" applyFont="1" applyBorder="1" applyAlignment="1">
      <alignment/>
      <protection/>
    </xf>
    <xf numFmtId="0" fontId="56" fillId="0" borderId="14" xfId="54" applyFont="1" applyBorder="1" applyAlignment="1">
      <alignment vertical="top" wrapText="1"/>
      <protection/>
    </xf>
    <xf numFmtId="0" fontId="56" fillId="0" borderId="10" xfId="54" applyFont="1" applyBorder="1" applyAlignment="1">
      <alignment vertical="top" wrapText="1"/>
      <protection/>
    </xf>
    <xf numFmtId="0" fontId="56" fillId="0" borderId="10" xfId="54" applyFont="1" applyBorder="1" applyAlignment="1">
      <alignment/>
      <protection/>
    </xf>
    <xf numFmtId="0" fontId="57" fillId="0" borderId="10" xfId="60" applyFont="1" applyBorder="1" applyAlignment="1">
      <alignment wrapText="1"/>
      <protection/>
    </xf>
    <xf numFmtId="0" fontId="5" fillId="0" borderId="0" xfId="0" applyFont="1" applyAlignment="1">
      <alignment horizontal="left" vertical="center" wrapText="1"/>
    </xf>
    <xf numFmtId="0" fontId="5" fillId="35" borderId="10" xfId="0" applyNumberFormat="1" applyFont="1" applyFill="1" applyBorder="1" applyAlignment="1" applyProtection="1">
      <alignment horizontal="left" vertical="center" wrapText="1"/>
      <protection/>
    </xf>
    <xf numFmtId="0" fontId="5" fillId="0" borderId="0" xfId="0" applyFont="1" applyAlignment="1">
      <alignment horizontal="left" vertical="center" wrapText="1"/>
    </xf>
    <xf numFmtId="0" fontId="3" fillId="0" borderId="0" xfId="0" applyFont="1" applyAlignment="1">
      <alignment horizontal="justify" vertical="center" wrapText="1"/>
    </xf>
    <xf numFmtId="0" fontId="5" fillId="35" borderId="11" xfId="0" applyNumberFormat="1" applyFont="1" applyFill="1" applyBorder="1" applyAlignment="1" applyProtection="1">
      <alignment horizontal="left" vertical="center" wrapText="1"/>
      <protection/>
    </xf>
    <xf numFmtId="0" fontId="5" fillId="35" borderId="13"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8" fillId="37" borderId="0" xfId="0" applyFont="1" applyFill="1" applyAlignment="1">
      <alignment horizontal="center" vertical="center" wrapText="1"/>
    </xf>
    <xf numFmtId="0" fontId="59" fillId="38" borderId="0" xfId="0" applyFont="1" applyFill="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exto explicativo 2"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152400</xdr:rowOff>
    </xdr:from>
    <xdr:to>
      <xdr:col>5</xdr:col>
      <xdr:colOff>857250</xdr:colOff>
      <xdr:row>3</xdr:row>
      <xdr:rowOff>76200</xdr:rowOff>
    </xdr:to>
    <xdr:pic>
      <xdr:nvPicPr>
        <xdr:cNvPr id="1" name="Picture 1"/>
        <xdr:cNvPicPr preferRelativeResize="1">
          <a:picLocks noChangeAspect="1"/>
        </xdr:cNvPicPr>
      </xdr:nvPicPr>
      <xdr:blipFill>
        <a:blip r:embed="rId1"/>
        <a:stretch>
          <a:fillRect/>
        </a:stretch>
      </xdr:blipFill>
      <xdr:spPr>
        <a:xfrm>
          <a:off x="400050" y="152400"/>
          <a:ext cx="84677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6:G222"/>
  <sheetViews>
    <sheetView showGridLines="0" tabSelected="1" zoomScalePageLayoutView="0" workbookViewId="0" topLeftCell="A130">
      <selection activeCell="A135" sqref="A135:B135"/>
    </sheetView>
  </sheetViews>
  <sheetFormatPr defaultColWidth="11.00390625" defaultRowHeight="14.25"/>
  <cols>
    <col min="1" max="1" width="17.875" style="1" customWidth="1"/>
    <col min="2" max="2" width="37.375" style="1" customWidth="1"/>
    <col min="3" max="6" width="16.625" style="1" customWidth="1"/>
    <col min="7" max="7" width="20.25390625" style="14" customWidth="1"/>
    <col min="8" max="8" width="11.25390625" style="1" bestFit="1" customWidth="1"/>
    <col min="9" max="16384" width="11.00390625" style="1" customWidth="1"/>
  </cols>
  <sheetData>
    <row r="1" ht="15"/>
    <row r="2" ht="15"/>
    <row r="3" ht="15"/>
    <row r="4" ht="15"/>
    <row r="6" spans="1:6" ht="18">
      <c r="A6" s="40" t="s">
        <v>0</v>
      </c>
      <c r="B6" s="40"/>
      <c r="C6" s="40"/>
      <c r="D6" s="40"/>
      <c r="E6" s="40"/>
      <c r="F6" s="40"/>
    </row>
    <row r="7" spans="1:6" ht="18.75">
      <c r="A7" s="41" t="s">
        <v>22</v>
      </c>
      <c r="B7" s="41"/>
      <c r="C7" s="41"/>
      <c r="D7" s="41"/>
      <c r="E7" s="41"/>
      <c r="F7" s="41"/>
    </row>
    <row r="8" spans="1:6" ht="18.75">
      <c r="A8" s="41" t="s">
        <v>15</v>
      </c>
      <c r="B8" s="41"/>
      <c r="C8" s="41"/>
      <c r="D8" s="41"/>
      <c r="E8" s="41"/>
      <c r="F8" s="41"/>
    </row>
    <row r="10" spans="1:6" ht="18">
      <c r="A10" s="42" t="s">
        <v>12</v>
      </c>
      <c r="B10" s="42"/>
      <c r="C10" s="42"/>
      <c r="D10" s="42"/>
      <c r="E10" s="42"/>
      <c r="F10" s="42"/>
    </row>
    <row r="12" spans="1:6" ht="27.75" customHeight="1">
      <c r="A12" s="2" t="s">
        <v>11</v>
      </c>
      <c r="B12" s="2" t="s">
        <v>1</v>
      </c>
      <c r="C12" s="2" t="s">
        <v>2</v>
      </c>
      <c r="D12" s="2" t="s">
        <v>3</v>
      </c>
      <c r="E12" s="2" t="s">
        <v>4</v>
      </c>
      <c r="F12" s="2" t="s">
        <v>5</v>
      </c>
    </row>
    <row r="13" spans="1:6" ht="15.75" customHeight="1">
      <c r="A13" s="3" t="s">
        <v>6</v>
      </c>
      <c r="B13" s="4"/>
      <c r="C13" s="4"/>
      <c r="D13" s="4"/>
      <c r="E13" s="4"/>
      <c r="F13" s="5"/>
    </row>
    <row r="14" spans="1:6" ht="15" customHeight="1">
      <c r="A14" s="6" t="s">
        <v>23</v>
      </c>
      <c r="B14" s="16" t="s">
        <v>18</v>
      </c>
      <c r="C14" s="8">
        <v>2000000</v>
      </c>
      <c r="D14" s="8">
        <v>1000000</v>
      </c>
      <c r="E14" s="8"/>
      <c r="F14" s="8">
        <f aca="true" t="shared" si="0" ref="F14:F20">+C14-D14+E14</f>
        <v>1000000</v>
      </c>
    </row>
    <row r="15" spans="1:6" ht="15" customHeight="1">
      <c r="A15" s="6" t="s">
        <v>24</v>
      </c>
      <c r="B15" s="16" t="s">
        <v>25</v>
      </c>
      <c r="C15" s="8">
        <v>1400316.96</v>
      </c>
      <c r="D15" s="8">
        <v>1000000</v>
      </c>
      <c r="E15" s="8"/>
      <c r="F15" s="8">
        <f t="shared" si="0"/>
        <v>400316.95999999996</v>
      </c>
    </row>
    <row r="16" spans="1:6" ht="32.25" customHeight="1">
      <c r="A16" s="6" t="s">
        <v>26</v>
      </c>
      <c r="B16" s="16" t="s">
        <v>19</v>
      </c>
      <c r="C16" s="8">
        <v>1200000</v>
      </c>
      <c r="D16" s="8">
        <v>1000000</v>
      </c>
      <c r="E16" s="8"/>
      <c r="F16" s="8">
        <f t="shared" si="0"/>
        <v>200000</v>
      </c>
    </row>
    <row r="17" spans="1:6" ht="15" customHeight="1">
      <c r="A17" s="6" t="s">
        <v>27</v>
      </c>
      <c r="B17" s="16" t="s">
        <v>28</v>
      </c>
      <c r="C17" s="8">
        <v>960512</v>
      </c>
      <c r="D17" s="8">
        <v>500000</v>
      </c>
      <c r="E17" s="8"/>
      <c r="F17" s="8">
        <f t="shared" si="0"/>
        <v>460512</v>
      </c>
    </row>
    <row r="18" spans="1:6" ht="15" customHeight="1">
      <c r="A18" s="6" t="s">
        <v>29</v>
      </c>
      <c r="B18" s="16" t="s">
        <v>21</v>
      </c>
      <c r="C18" s="8">
        <v>2759990</v>
      </c>
      <c r="D18" s="8"/>
      <c r="E18" s="8">
        <v>1000000</v>
      </c>
      <c r="F18" s="8">
        <f t="shared" si="0"/>
        <v>3759990</v>
      </c>
    </row>
    <row r="19" spans="1:6" ht="15" customHeight="1">
      <c r="A19" s="6" t="s">
        <v>30</v>
      </c>
      <c r="B19" s="16" t="s">
        <v>16</v>
      </c>
      <c r="C19" s="8">
        <v>110000</v>
      </c>
      <c r="D19" s="8"/>
      <c r="E19" s="8">
        <v>1000000</v>
      </c>
      <c r="F19" s="8">
        <f t="shared" si="0"/>
        <v>1110000</v>
      </c>
    </row>
    <row r="20" spans="1:6" ht="15" customHeight="1">
      <c r="A20" s="6" t="s">
        <v>31</v>
      </c>
      <c r="B20" s="16" t="s">
        <v>20</v>
      </c>
      <c r="C20" s="8">
        <v>539380</v>
      </c>
      <c r="D20" s="8"/>
      <c r="E20" s="8">
        <v>1500000</v>
      </c>
      <c r="F20" s="8">
        <f t="shared" si="0"/>
        <v>2039380</v>
      </c>
    </row>
    <row r="21" spans="1:7" ht="15">
      <c r="A21" s="35"/>
      <c r="B21" s="35"/>
      <c r="C21" s="9">
        <f>SUM(C14:C20)</f>
        <v>8970198.96</v>
      </c>
      <c r="D21" s="9">
        <f>SUM(D14:D20)</f>
        <v>3500000</v>
      </c>
      <c r="E21" s="9">
        <f>SUM(E14:E20)</f>
        <v>3500000</v>
      </c>
      <c r="F21" s="9">
        <f>SUM(F14:F20)</f>
        <v>8970198.96</v>
      </c>
      <c r="G21" s="15"/>
    </row>
    <row r="22" spans="1:6" ht="15">
      <c r="A22" s="10"/>
      <c r="B22" s="11"/>
      <c r="C22" s="11"/>
      <c r="D22" s="11"/>
      <c r="E22" s="11"/>
      <c r="F22" s="11"/>
    </row>
    <row r="23" spans="1:6" ht="15">
      <c r="A23" s="36" t="s">
        <v>10</v>
      </c>
      <c r="B23" s="36"/>
      <c r="C23" s="36"/>
      <c r="D23" s="36"/>
      <c r="E23" s="36"/>
      <c r="F23" s="36"/>
    </row>
    <row r="24" spans="1:6" ht="45.75" customHeight="1">
      <c r="A24" s="37" t="s">
        <v>32</v>
      </c>
      <c r="B24" s="37"/>
      <c r="C24" s="37"/>
      <c r="D24" s="37"/>
      <c r="E24" s="37"/>
      <c r="F24" s="37"/>
    </row>
    <row r="25" spans="1:6" ht="15" customHeight="1">
      <c r="A25" s="12"/>
      <c r="B25" s="12"/>
      <c r="C25" s="12"/>
      <c r="D25" s="12"/>
      <c r="E25" s="12"/>
      <c r="F25" s="12"/>
    </row>
    <row r="26" spans="1:6" ht="28.5" customHeight="1">
      <c r="A26" s="2" t="s">
        <v>11</v>
      </c>
      <c r="B26" s="2" t="s">
        <v>1</v>
      </c>
      <c r="C26" s="2" t="s">
        <v>2</v>
      </c>
      <c r="D26" s="2" t="s">
        <v>3</v>
      </c>
      <c r="E26" s="2" t="s">
        <v>4</v>
      </c>
      <c r="F26" s="2" t="s">
        <v>5</v>
      </c>
    </row>
    <row r="27" spans="1:6" ht="18" customHeight="1">
      <c r="A27" s="13" t="s">
        <v>7</v>
      </c>
      <c r="B27" s="4"/>
      <c r="C27" s="4"/>
      <c r="D27" s="4"/>
      <c r="E27" s="4"/>
      <c r="F27" s="5"/>
    </row>
    <row r="28" spans="1:6" ht="15" customHeight="1">
      <c r="A28" s="7" t="s">
        <v>51</v>
      </c>
      <c r="B28" s="7" t="s">
        <v>52</v>
      </c>
      <c r="C28" s="8">
        <v>1730339.34</v>
      </c>
      <c r="D28" s="8">
        <v>1730339.34</v>
      </c>
      <c r="E28" s="8"/>
      <c r="F28" s="8">
        <f>+C28-D28+E28</f>
        <v>0</v>
      </c>
    </row>
    <row r="29" spans="1:6" ht="15" customHeight="1">
      <c r="A29" s="7" t="s">
        <v>53</v>
      </c>
      <c r="B29" s="7" t="s">
        <v>54</v>
      </c>
      <c r="C29" s="8">
        <v>16539187.73</v>
      </c>
      <c r="D29" s="8">
        <v>2884714.43</v>
      </c>
      <c r="E29" s="8"/>
      <c r="F29" s="8">
        <f>+C29-D29+E29</f>
        <v>13654473.3</v>
      </c>
    </row>
    <row r="30" spans="1:6" ht="15" customHeight="1">
      <c r="A30" s="7" t="s">
        <v>33</v>
      </c>
      <c r="B30" s="7" t="s">
        <v>34</v>
      </c>
      <c r="C30" s="8">
        <v>0</v>
      </c>
      <c r="D30" s="8"/>
      <c r="E30" s="8">
        <v>3162519.23</v>
      </c>
      <c r="F30" s="8">
        <f>+C30-D30+E30</f>
        <v>3162519.23</v>
      </c>
    </row>
    <row r="31" spans="1:6" ht="15" customHeight="1">
      <c r="A31" s="7" t="s">
        <v>35</v>
      </c>
      <c r="B31" s="7" t="s">
        <v>36</v>
      </c>
      <c r="C31" s="8">
        <v>4802888.6</v>
      </c>
      <c r="D31" s="8"/>
      <c r="E31" s="8">
        <v>316251.92</v>
      </c>
      <c r="F31" s="8">
        <f aca="true" t="shared" si="1" ref="F31:F38">+C31-D31+E31</f>
        <v>5119140.52</v>
      </c>
    </row>
    <row r="32" spans="1:6" ht="15" customHeight="1">
      <c r="A32" s="7" t="s">
        <v>49</v>
      </c>
      <c r="B32" s="7" t="s">
        <v>50</v>
      </c>
      <c r="C32" s="8">
        <v>18963074.71</v>
      </c>
      <c r="D32" s="8"/>
      <c r="E32" s="8">
        <v>289897.6</v>
      </c>
      <c r="F32" s="8">
        <f t="shared" si="1"/>
        <v>19252972.310000002</v>
      </c>
    </row>
    <row r="33" spans="1:6" ht="27" customHeight="1">
      <c r="A33" s="7" t="s">
        <v>37</v>
      </c>
      <c r="B33" s="7" t="s">
        <v>38</v>
      </c>
      <c r="C33" s="8">
        <v>7592471.45</v>
      </c>
      <c r="D33" s="8"/>
      <c r="E33" s="8">
        <v>321786.33</v>
      </c>
      <c r="F33" s="8">
        <f t="shared" si="1"/>
        <v>7914257.78</v>
      </c>
    </row>
    <row r="34" spans="1:6" ht="15" customHeight="1">
      <c r="A34" s="7" t="s">
        <v>39</v>
      </c>
      <c r="B34" s="7" t="s">
        <v>40</v>
      </c>
      <c r="C34" s="8">
        <v>410399.75</v>
      </c>
      <c r="D34" s="8"/>
      <c r="E34" s="8">
        <v>17393.86</v>
      </c>
      <c r="F34" s="8">
        <f t="shared" si="1"/>
        <v>427793.61</v>
      </c>
    </row>
    <row r="35" spans="1:6" ht="15" customHeight="1">
      <c r="A35" s="7" t="s">
        <v>41</v>
      </c>
      <c r="B35" s="7" t="s">
        <v>42</v>
      </c>
      <c r="C35" s="8">
        <v>3805465.18</v>
      </c>
      <c r="D35" s="8"/>
      <c r="E35" s="8">
        <v>176721.57</v>
      </c>
      <c r="F35" s="8">
        <f t="shared" si="1"/>
        <v>3982186.75</v>
      </c>
    </row>
    <row r="36" spans="1:6" ht="15" customHeight="1">
      <c r="A36" s="7" t="s">
        <v>43</v>
      </c>
      <c r="B36" s="7" t="s">
        <v>44</v>
      </c>
      <c r="C36" s="8">
        <v>1231207.26</v>
      </c>
      <c r="D36" s="8"/>
      <c r="E36" s="8">
        <v>52181.57</v>
      </c>
      <c r="F36" s="8">
        <f t="shared" si="1"/>
        <v>1283388.83</v>
      </c>
    </row>
    <row r="37" spans="1:6" ht="30.75" customHeight="1">
      <c r="A37" s="7" t="s">
        <v>45</v>
      </c>
      <c r="B37" s="7" t="s">
        <v>46</v>
      </c>
      <c r="C37" s="8">
        <v>2462418.53</v>
      </c>
      <c r="D37" s="8"/>
      <c r="E37" s="8">
        <v>104363.13</v>
      </c>
      <c r="F37" s="8">
        <f t="shared" si="1"/>
        <v>2566781.6599999997</v>
      </c>
    </row>
    <row r="38" spans="1:6" ht="25.5" customHeight="1">
      <c r="A38" s="7" t="s">
        <v>47</v>
      </c>
      <c r="B38" s="7" t="s">
        <v>48</v>
      </c>
      <c r="C38" s="8">
        <v>3993654.29</v>
      </c>
      <c r="D38" s="8"/>
      <c r="E38" s="8">
        <v>173938.56</v>
      </c>
      <c r="F38" s="8">
        <f t="shared" si="1"/>
        <v>4167592.85</v>
      </c>
    </row>
    <row r="39" spans="1:7" ht="15">
      <c r="A39" s="35"/>
      <c r="B39" s="35"/>
      <c r="C39" s="9">
        <f>SUM(C28:C38)</f>
        <v>61531106.84</v>
      </c>
      <c r="D39" s="9">
        <f>SUM(D28:D38)</f>
        <v>4615053.7700000005</v>
      </c>
      <c r="E39" s="9">
        <f>SUM(E28:E38)</f>
        <v>4615053.77</v>
      </c>
      <c r="F39" s="9">
        <f>SUM(F28:F38)</f>
        <v>61531106.839999996</v>
      </c>
      <c r="G39" s="15"/>
    </row>
    <row r="40" spans="1:6" ht="15">
      <c r="A40" s="10"/>
      <c r="B40" s="11"/>
      <c r="C40" s="11"/>
      <c r="D40" s="11"/>
      <c r="E40" s="11"/>
      <c r="F40" s="11"/>
    </row>
    <row r="41" spans="1:6" ht="15">
      <c r="A41" s="36" t="s">
        <v>10</v>
      </c>
      <c r="B41" s="36"/>
      <c r="C41" s="36"/>
      <c r="D41" s="36"/>
      <c r="E41" s="36"/>
      <c r="F41" s="36"/>
    </row>
    <row r="42" spans="1:6" ht="60" customHeight="1">
      <c r="A42" s="37" t="s">
        <v>55</v>
      </c>
      <c r="B42" s="37"/>
      <c r="C42" s="37"/>
      <c r="D42" s="37"/>
      <c r="E42" s="37"/>
      <c r="F42" s="37"/>
    </row>
    <row r="43" spans="1:6" ht="15" customHeight="1">
      <c r="A43" s="12"/>
      <c r="B43" s="12"/>
      <c r="C43" s="12"/>
      <c r="D43" s="12"/>
      <c r="E43" s="12"/>
      <c r="F43" s="12"/>
    </row>
    <row r="44" spans="1:6" ht="30" customHeight="1">
      <c r="A44" s="2" t="s">
        <v>11</v>
      </c>
      <c r="B44" s="2" t="s">
        <v>1</v>
      </c>
      <c r="C44" s="2" t="s">
        <v>2</v>
      </c>
      <c r="D44" s="2" t="s">
        <v>3</v>
      </c>
      <c r="E44" s="2" t="s">
        <v>4</v>
      </c>
      <c r="F44" s="2" t="s">
        <v>5</v>
      </c>
    </row>
    <row r="45" spans="1:6" ht="15">
      <c r="A45" s="3" t="s">
        <v>8</v>
      </c>
      <c r="B45" s="4"/>
      <c r="C45" s="4"/>
      <c r="D45" s="4"/>
      <c r="E45" s="4"/>
      <c r="F45" s="5"/>
    </row>
    <row r="46" spans="1:6" ht="19.5" customHeight="1">
      <c r="A46" s="7" t="s">
        <v>191</v>
      </c>
      <c r="B46" s="7" t="s">
        <v>64</v>
      </c>
      <c r="C46" s="8">
        <v>1313874.6</v>
      </c>
      <c r="D46" s="8">
        <v>1000000</v>
      </c>
      <c r="E46" s="8"/>
      <c r="F46" s="8">
        <f>+C46-D46+E46</f>
        <v>313874.6000000001</v>
      </c>
    </row>
    <row r="47" spans="1:6" ht="19.5" customHeight="1">
      <c r="A47" s="7" t="s">
        <v>65</v>
      </c>
      <c r="B47" s="7" t="s">
        <v>66</v>
      </c>
      <c r="C47" s="8">
        <v>200000</v>
      </c>
      <c r="D47" s="8">
        <v>200000</v>
      </c>
      <c r="E47" s="8"/>
      <c r="F47" s="8">
        <f aca="true" t="shared" si="2" ref="F47:F58">+C47-D47+E47</f>
        <v>0</v>
      </c>
    </row>
    <row r="48" spans="1:6" ht="19.5" customHeight="1">
      <c r="A48" s="7" t="s">
        <v>67</v>
      </c>
      <c r="B48" s="7" t="s">
        <v>68</v>
      </c>
      <c r="C48" s="8">
        <v>200000</v>
      </c>
      <c r="D48" s="8">
        <v>200000</v>
      </c>
      <c r="E48" s="8"/>
      <c r="F48" s="8">
        <f t="shared" si="2"/>
        <v>0</v>
      </c>
    </row>
    <row r="49" spans="1:6" ht="19.5" customHeight="1">
      <c r="A49" s="7" t="s">
        <v>69</v>
      </c>
      <c r="B49" s="7" t="s">
        <v>70</v>
      </c>
      <c r="C49" s="8">
        <v>500000</v>
      </c>
      <c r="D49" s="8">
        <v>282804.68</v>
      </c>
      <c r="E49" s="8"/>
      <c r="F49" s="8">
        <f t="shared" si="2"/>
        <v>217195.32</v>
      </c>
    </row>
    <row r="50" spans="1:6" ht="19.5" customHeight="1">
      <c r="A50" s="7" t="s">
        <v>71</v>
      </c>
      <c r="B50" s="7" t="s">
        <v>72</v>
      </c>
      <c r="C50" s="8">
        <v>2500000</v>
      </c>
      <c r="D50" s="8">
        <v>1000000</v>
      </c>
      <c r="E50" s="8"/>
      <c r="F50" s="8">
        <f t="shared" si="2"/>
        <v>1500000</v>
      </c>
    </row>
    <row r="51" spans="1:6" ht="19.5" customHeight="1">
      <c r="A51" s="7" t="s">
        <v>56</v>
      </c>
      <c r="B51" s="7" t="s">
        <v>34</v>
      </c>
      <c r="C51" s="8">
        <v>0</v>
      </c>
      <c r="D51" s="8"/>
      <c r="E51" s="8">
        <v>1838423.08</v>
      </c>
      <c r="F51" s="8">
        <f t="shared" si="2"/>
        <v>1838423.08</v>
      </c>
    </row>
    <row r="52" spans="1:6" ht="19.5" customHeight="1">
      <c r="A52" s="7" t="s">
        <v>179</v>
      </c>
      <c r="B52" s="7" t="s">
        <v>36</v>
      </c>
      <c r="C52" s="8">
        <v>4639879</v>
      </c>
      <c r="D52" s="8"/>
      <c r="E52" s="8">
        <v>183842.31</v>
      </c>
      <c r="F52" s="8">
        <f t="shared" si="2"/>
        <v>4823721.31</v>
      </c>
    </row>
    <row r="53" spans="1:6" ht="19.5" customHeight="1">
      <c r="A53" s="7" t="s">
        <v>57</v>
      </c>
      <c r="B53" s="7" t="s">
        <v>50</v>
      </c>
      <c r="C53" s="8">
        <v>19805195</v>
      </c>
      <c r="D53" s="8"/>
      <c r="E53" s="8">
        <v>168522.12</v>
      </c>
      <c r="F53" s="8">
        <f t="shared" si="2"/>
        <v>19973717.12</v>
      </c>
    </row>
    <row r="54" spans="1:6" ht="31.5" customHeight="1">
      <c r="A54" s="7" t="s">
        <v>58</v>
      </c>
      <c r="B54" s="7" t="s">
        <v>38</v>
      </c>
      <c r="C54" s="8">
        <v>8074910.42</v>
      </c>
      <c r="D54" s="8"/>
      <c r="E54" s="8">
        <v>187059.55</v>
      </c>
      <c r="F54" s="8">
        <f t="shared" si="2"/>
        <v>8261969.97</v>
      </c>
    </row>
    <row r="55" spans="1:6" ht="19.5" customHeight="1">
      <c r="A55" s="7" t="s">
        <v>59</v>
      </c>
      <c r="B55" s="7" t="s">
        <v>40</v>
      </c>
      <c r="C55" s="8">
        <v>436475</v>
      </c>
      <c r="D55" s="8"/>
      <c r="E55" s="8">
        <v>10111.33</v>
      </c>
      <c r="F55" s="8">
        <f t="shared" si="2"/>
        <v>446586.33</v>
      </c>
    </row>
    <row r="56" spans="1:6" ht="19.5" customHeight="1">
      <c r="A56" s="7" t="s">
        <v>60</v>
      </c>
      <c r="B56" s="7" t="s">
        <v>42</v>
      </c>
      <c r="C56" s="8">
        <v>4059041.66</v>
      </c>
      <c r="D56" s="8"/>
      <c r="E56" s="8">
        <v>102731.08</v>
      </c>
      <c r="F56" s="8">
        <f t="shared" si="2"/>
        <v>4161772.74</v>
      </c>
    </row>
    <row r="57" spans="1:6" ht="26.25" customHeight="1">
      <c r="A57" s="7" t="s">
        <v>61</v>
      </c>
      <c r="B57" s="7" t="s">
        <v>44</v>
      </c>
      <c r="C57" s="8">
        <v>1309439</v>
      </c>
      <c r="D57" s="8"/>
      <c r="E57" s="8">
        <v>30333.98</v>
      </c>
      <c r="F57" s="8">
        <f t="shared" si="2"/>
        <v>1339772.98</v>
      </c>
    </row>
    <row r="58" spans="1:6" ht="33" customHeight="1">
      <c r="A58" s="7" t="s">
        <v>62</v>
      </c>
      <c r="B58" s="7" t="s">
        <v>46</v>
      </c>
      <c r="C58" s="8">
        <v>2618885.6</v>
      </c>
      <c r="D58" s="8"/>
      <c r="E58" s="8">
        <v>60667.96</v>
      </c>
      <c r="F58" s="8">
        <f t="shared" si="2"/>
        <v>2679553.56</v>
      </c>
    </row>
    <row r="59" spans="1:6" ht="30.75" customHeight="1">
      <c r="A59" s="7" t="s">
        <v>63</v>
      </c>
      <c r="B59" s="7" t="s">
        <v>48</v>
      </c>
      <c r="C59" s="8">
        <v>4175737.49</v>
      </c>
      <c r="D59" s="8"/>
      <c r="E59" s="8">
        <v>101113.27</v>
      </c>
      <c r="F59" s="8">
        <f>+C59-D59+E59</f>
        <v>4276850.76</v>
      </c>
    </row>
    <row r="60" spans="1:7" ht="15">
      <c r="A60" s="38"/>
      <c r="B60" s="39"/>
      <c r="C60" s="9">
        <f>SUM(C46:C59)</f>
        <v>49833437.77000001</v>
      </c>
      <c r="D60" s="9">
        <f>SUM(D46:D59)</f>
        <v>2682804.6799999997</v>
      </c>
      <c r="E60" s="9">
        <f>SUM(E46:E59)</f>
        <v>2682804.68</v>
      </c>
      <c r="F60" s="9">
        <f>SUM(F46:F59)</f>
        <v>49833437.769999996</v>
      </c>
      <c r="G60" s="15"/>
    </row>
    <row r="61" spans="1:6" ht="15">
      <c r="A61" s="10"/>
      <c r="B61" s="11"/>
      <c r="C61" s="11"/>
      <c r="D61" s="11"/>
      <c r="E61" s="11"/>
      <c r="F61" s="11"/>
    </row>
    <row r="62" spans="1:6" ht="15">
      <c r="A62" s="36" t="s">
        <v>10</v>
      </c>
      <c r="B62" s="36"/>
      <c r="C62" s="36"/>
      <c r="D62" s="36"/>
      <c r="E62" s="36"/>
      <c r="F62" s="36"/>
    </row>
    <row r="63" spans="1:6" ht="58.5" customHeight="1">
      <c r="A63" s="37" t="s">
        <v>73</v>
      </c>
      <c r="B63" s="37"/>
      <c r="C63" s="37"/>
      <c r="D63" s="37"/>
      <c r="E63" s="37"/>
      <c r="F63" s="37"/>
    </row>
    <row r="64" spans="1:6" ht="19.5" customHeight="1">
      <c r="A64" s="12"/>
      <c r="B64" s="12"/>
      <c r="C64" s="12"/>
      <c r="D64" s="12"/>
      <c r="E64" s="12"/>
      <c r="F64" s="12"/>
    </row>
    <row r="65" spans="1:6" ht="36.75" customHeight="1">
      <c r="A65" s="2" t="s">
        <v>11</v>
      </c>
      <c r="B65" s="2" t="s">
        <v>1</v>
      </c>
      <c r="C65" s="2" t="s">
        <v>2</v>
      </c>
      <c r="D65" s="2" t="s">
        <v>3</v>
      </c>
      <c r="E65" s="2" t="s">
        <v>4</v>
      </c>
      <c r="F65" s="2" t="s">
        <v>5</v>
      </c>
    </row>
    <row r="66" spans="1:6" ht="19.5" customHeight="1">
      <c r="A66" s="3" t="s">
        <v>9</v>
      </c>
      <c r="B66" s="4"/>
      <c r="C66" s="4"/>
      <c r="D66" s="4"/>
      <c r="E66" s="4"/>
      <c r="F66" s="5"/>
    </row>
    <row r="67" spans="1:6" ht="19.5" customHeight="1">
      <c r="A67" s="7" t="s">
        <v>78</v>
      </c>
      <c r="B67" s="7" t="s">
        <v>21</v>
      </c>
      <c r="C67" s="8">
        <v>250000</v>
      </c>
      <c r="D67" s="25">
        <v>250000</v>
      </c>
      <c r="E67" s="8"/>
      <c r="F67" s="8">
        <f aca="true" t="shared" si="3" ref="F67:F80">+C67-D67+E67</f>
        <v>0</v>
      </c>
    </row>
    <row r="68" spans="1:6" ht="19.5" customHeight="1">
      <c r="A68" s="7" t="s">
        <v>79</v>
      </c>
      <c r="B68" s="7" t="s">
        <v>86</v>
      </c>
      <c r="C68" s="8">
        <v>4541980</v>
      </c>
      <c r="D68" s="25">
        <v>1000000</v>
      </c>
      <c r="E68" s="8"/>
      <c r="F68" s="8">
        <f t="shared" si="3"/>
        <v>3541980</v>
      </c>
    </row>
    <row r="69" spans="1:6" ht="19.5" customHeight="1">
      <c r="A69" s="7" t="s">
        <v>80</v>
      </c>
      <c r="B69" s="7" t="s">
        <v>87</v>
      </c>
      <c r="C69" s="8">
        <v>589675</v>
      </c>
      <c r="D69" s="25">
        <v>300000</v>
      </c>
      <c r="E69" s="8"/>
      <c r="F69" s="8">
        <f t="shared" si="3"/>
        <v>289675</v>
      </c>
    </row>
    <row r="70" spans="1:6" ht="19.5" customHeight="1">
      <c r="A70" s="7" t="s">
        <v>81</v>
      </c>
      <c r="B70" s="7" t="s">
        <v>88</v>
      </c>
      <c r="C70" s="8">
        <v>290000</v>
      </c>
      <c r="D70" s="25">
        <v>290000</v>
      </c>
      <c r="E70" s="8"/>
      <c r="F70" s="8">
        <f t="shared" si="3"/>
        <v>0</v>
      </c>
    </row>
    <row r="71" spans="1:6" ht="19.5" customHeight="1">
      <c r="A71" s="7" t="s">
        <v>82</v>
      </c>
      <c r="B71" s="7" t="s">
        <v>89</v>
      </c>
      <c r="C71" s="25">
        <v>434940.1</v>
      </c>
      <c r="D71" s="25">
        <v>434940.1</v>
      </c>
      <c r="E71" s="8"/>
      <c r="F71" s="8">
        <f t="shared" si="3"/>
        <v>0</v>
      </c>
    </row>
    <row r="72" spans="1:6" ht="19.5" customHeight="1">
      <c r="A72" s="7" t="s">
        <v>83</v>
      </c>
      <c r="B72" s="7" t="s">
        <v>90</v>
      </c>
      <c r="C72" s="8">
        <v>500000</v>
      </c>
      <c r="D72" s="25">
        <v>500000</v>
      </c>
      <c r="E72" s="8"/>
      <c r="F72" s="8">
        <f t="shared" si="3"/>
        <v>0</v>
      </c>
    </row>
    <row r="73" spans="1:6" ht="19.5" customHeight="1">
      <c r="A73" s="7" t="s">
        <v>84</v>
      </c>
      <c r="B73" s="23" t="s">
        <v>91</v>
      </c>
      <c r="C73" s="8">
        <v>414348</v>
      </c>
      <c r="D73" s="8">
        <v>400000</v>
      </c>
      <c r="E73" s="8"/>
      <c r="F73" s="8">
        <f t="shared" si="3"/>
        <v>14348</v>
      </c>
    </row>
    <row r="74" spans="1:6" ht="19.5" customHeight="1">
      <c r="A74" s="22" t="s">
        <v>85</v>
      </c>
      <c r="B74" s="24" t="s">
        <v>92</v>
      </c>
      <c r="C74" s="8">
        <v>1000000</v>
      </c>
      <c r="D74" s="8">
        <v>1000000</v>
      </c>
      <c r="E74" s="8"/>
      <c r="F74" s="8">
        <f t="shared" si="3"/>
        <v>0</v>
      </c>
    </row>
    <row r="75" spans="1:6" ht="19.5" customHeight="1">
      <c r="A75" s="7" t="s">
        <v>110</v>
      </c>
      <c r="B75" s="7" t="s">
        <v>94</v>
      </c>
      <c r="C75" s="8">
        <v>5114500</v>
      </c>
      <c r="D75" s="8">
        <v>4000000</v>
      </c>
      <c r="E75" s="8"/>
      <c r="F75" s="8">
        <f t="shared" si="3"/>
        <v>1114500</v>
      </c>
    </row>
    <row r="76" spans="1:6" ht="19.5" customHeight="1">
      <c r="A76" s="7" t="s">
        <v>111</v>
      </c>
      <c r="B76" s="7" t="s">
        <v>112</v>
      </c>
      <c r="C76" s="8">
        <v>3970963</v>
      </c>
      <c r="D76" s="8"/>
      <c r="E76" s="8">
        <f>3242000+940.1-500000</f>
        <v>2742940.1</v>
      </c>
      <c r="F76" s="8">
        <f t="shared" si="3"/>
        <v>6713903.1</v>
      </c>
    </row>
    <row r="77" spans="1:6" ht="19.5" customHeight="1">
      <c r="A77" s="7" t="s">
        <v>113</v>
      </c>
      <c r="B77" s="7" t="s">
        <v>114</v>
      </c>
      <c r="C77" s="8">
        <v>0</v>
      </c>
      <c r="D77" s="8"/>
      <c r="E77" s="8">
        <v>932000</v>
      </c>
      <c r="F77" s="8">
        <f t="shared" si="3"/>
        <v>932000</v>
      </c>
    </row>
    <row r="78" spans="1:6" ht="19.5" customHeight="1">
      <c r="A78" s="7" t="s">
        <v>115</v>
      </c>
      <c r="B78" s="7" t="s">
        <v>116</v>
      </c>
      <c r="C78" s="8">
        <v>0</v>
      </c>
      <c r="D78" s="8"/>
      <c r="E78" s="8">
        <v>1500000</v>
      </c>
      <c r="F78" s="8">
        <f t="shared" si="3"/>
        <v>1500000</v>
      </c>
    </row>
    <row r="79" spans="1:6" ht="19.5" customHeight="1">
      <c r="A79" s="7" t="s">
        <v>118</v>
      </c>
      <c r="B79" s="7" t="s">
        <v>20</v>
      </c>
      <c r="C79" s="8">
        <v>0</v>
      </c>
      <c r="D79" s="8"/>
      <c r="E79" s="8">
        <v>500000</v>
      </c>
      <c r="F79" s="8">
        <f t="shared" si="3"/>
        <v>500000</v>
      </c>
    </row>
    <row r="80" spans="1:6" ht="19.5" customHeight="1">
      <c r="A80" s="7" t="s">
        <v>117</v>
      </c>
      <c r="B80" s="7" t="s">
        <v>20</v>
      </c>
      <c r="C80" s="8">
        <v>0</v>
      </c>
      <c r="D80" s="8"/>
      <c r="E80" s="8">
        <v>2500000</v>
      </c>
      <c r="F80" s="8">
        <f t="shared" si="3"/>
        <v>2500000</v>
      </c>
    </row>
    <row r="81" spans="1:7" ht="19.5" customHeight="1">
      <c r="A81" s="38"/>
      <c r="B81" s="39"/>
      <c r="C81" s="9">
        <f>SUM(C67:C80)</f>
        <v>17106406.1</v>
      </c>
      <c r="D81" s="9">
        <f>SUM(D67:D80)</f>
        <v>8174940.1</v>
      </c>
      <c r="E81" s="9">
        <f>SUM(E67:E80)</f>
        <v>8174940.1</v>
      </c>
      <c r="F81" s="9">
        <f>SUM(F67:F80)</f>
        <v>17106406.1</v>
      </c>
      <c r="G81" s="15"/>
    </row>
    <row r="82" spans="1:6" ht="19.5" customHeight="1">
      <c r="A82" s="10"/>
      <c r="B82" s="11"/>
      <c r="C82" s="11"/>
      <c r="D82" s="11"/>
      <c r="E82" s="11"/>
      <c r="F82" s="11"/>
    </row>
    <row r="83" spans="1:6" ht="19.5" customHeight="1">
      <c r="A83" s="36" t="s">
        <v>10</v>
      </c>
      <c r="B83" s="36"/>
      <c r="C83" s="36"/>
      <c r="D83" s="36"/>
      <c r="E83" s="36"/>
      <c r="F83" s="36"/>
    </row>
    <row r="84" spans="1:6" ht="73.5" customHeight="1">
      <c r="A84" s="37" t="s">
        <v>180</v>
      </c>
      <c r="B84" s="37"/>
      <c r="C84" s="37"/>
      <c r="D84" s="37"/>
      <c r="E84" s="37"/>
      <c r="F84" s="37"/>
    </row>
    <row r="85" spans="1:6" ht="44.25" customHeight="1">
      <c r="A85" s="2" t="s">
        <v>11</v>
      </c>
      <c r="B85" s="2" t="s">
        <v>1</v>
      </c>
      <c r="C85" s="2" t="s">
        <v>2</v>
      </c>
      <c r="D85" s="2" t="s">
        <v>3</v>
      </c>
      <c r="E85" s="2" t="s">
        <v>4</v>
      </c>
      <c r="F85" s="2" t="s">
        <v>5</v>
      </c>
    </row>
    <row r="86" spans="1:6" ht="19.5" customHeight="1">
      <c r="A86" s="3" t="s">
        <v>14</v>
      </c>
      <c r="B86" s="4"/>
      <c r="C86" s="4"/>
      <c r="D86" s="4"/>
      <c r="E86" s="4"/>
      <c r="F86" s="5"/>
    </row>
    <row r="87" spans="1:6" ht="19.5" customHeight="1">
      <c r="A87" s="7" t="s">
        <v>119</v>
      </c>
      <c r="B87" s="7" t="s">
        <v>93</v>
      </c>
      <c r="C87" s="8">
        <v>607000</v>
      </c>
      <c r="D87" s="8">
        <v>500000</v>
      </c>
      <c r="E87" s="8"/>
      <c r="F87" s="8">
        <f>+C87-D87+E87</f>
        <v>107000</v>
      </c>
    </row>
    <row r="88" spans="1:6" ht="19.5" customHeight="1">
      <c r="A88" s="28" t="s">
        <v>120</v>
      </c>
      <c r="B88" s="27" t="s">
        <v>121</v>
      </c>
      <c r="C88" s="8">
        <v>660000</v>
      </c>
      <c r="D88" s="8">
        <v>660000</v>
      </c>
      <c r="E88" s="8"/>
      <c r="F88" s="8">
        <f aca="true" t="shared" si="4" ref="F88:F101">+C88-D88+E88</f>
        <v>0</v>
      </c>
    </row>
    <row r="89" spans="1:6" ht="19.5" customHeight="1">
      <c r="A89" s="28" t="s">
        <v>122</v>
      </c>
      <c r="B89" s="27" t="s">
        <v>18</v>
      </c>
      <c r="C89" s="8">
        <v>1074750</v>
      </c>
      <c r="D89" s="8">
        <v>1074750</v>
      </c>
      <c r="E89" s="8"/>
      <c r="F89" s="8">
        <f t="shared" si="4"/>
        <v>0</v>
      </c>
    </row>
    <row r="90" spans="1:6" ht="30.75" customHeight="1">
      <c r="A90" s="26" t="s">
        <v>123</v>
      </c>
      <c r="B90" s="27" t="s">
        <v>124</v>
      </c>
      <c r="C90" s="8">
        <v>250000</v>
      </c>
      <c r="D90" s="8">
        <v>150000</v>
      </c>
      <c r="E90" s="8"/>
      <c r="F90" s="8">
        <f t="shared" si="4"/>
        <v>100000</v>
      </c>
    </row>
    <row r="91" spans="1:6" ht="19.5" customHeight="1">
      <c r="A91" s="26" t="s">
        <v>125</v>
      </c>
      <c r="B91" s="27" t="s">
        <v>126</v>
      </c>
      <c r="C91" s="8">
        <v>412403.82</v>
      </c>
      <c r="D91" s="8">
        <v>412403.82</v>
      </c>
      <c r="E91" s="8"/>
      <c r="F91" s="8">
        <f t="shared" si="4"/>
        <v>0</v>
      </c>
    </row>
    <row r="92" spans="1:6" ht="19.5" customHeight="1">
      <c r="A92" s="29" t="s">
        <v>127</v>
      </c>
      <c r="B92" s="30" t="s">
        <v>128</v>
      </c>
      <c r="C92" s="8">
        <v>300000</v>
      </c>
      <c r="D92" s="8">
        <v>300000</v>
      </c>
      <c r="E92" s="8"/>
      <c r="F92" s="8">
        <f t="shared" si="4"/>
        <v>0</v>
      </c>
    </row>
    <row r="93" spans="1:6" ht="19.5" customHeight="1">
      <c r="A93" s="29" t="s">
        <v>129</v>
      </c>
      <c r="B93" s="30" t="s">
        <v>130</v>
      </c>
      <c r="C93" s="8">
        <v>797185.98</v>
      </c>
      <c r="D93" s="8">
        <v>500000</v>
      </c>
      <c r="E93" s="8"/>
      <c r="F93" s="8">
        <f t="shared" si="4"/>
        <v>297185.98</v>
      </c>
    </row>
    <row r="94" spans="1:6" ht="19.5" customHeight="1">
      <c r="A94" s="28" t="s">
        <v>131</v>
      </c>
      <c r="B94" s="31" t="s">
        <v>149</v>
      </c>
      <c r="C94" s="8">
        <v>100000</v>
      </c>
      <c r="D94" s="8">
        <v>100000</v>
      </c>
      <c r="E94" s="8"/>
      <c r="F94" s="8">
        <f t="shared" si="4"/>
        <v>0</v>
      </c>
    </row>
    <row r="95" spans="1:6" ht="19.5" customHeight="1">
      <c r="A95" s="28" t="s">
        <v>132</v>
      </c>
      <c r="B95" s="27" t="s">
        <v>150</v>
      </c>
      <c r="C95" s="8">
        <v>122029.17</v>
      </c>
      <c r="D95" s="8">
        <v>122029.17</v>
      </c>
      <c r="E95" s="8"/>
      <c r="F95" s="8">
        <f t="shared" si="4"/>
        <v>0</v>
      </c>
    </row>
    <row r="96" spans="1:6" ht="19.5" customHeight="1">
      <c r="A96" s="28" t="s">
        <v>133</v>
      </c>
      <c r="B96" s="31" t="s">
        <v>134</v>
      </c>
      <c r="C96" s="8">
        <v>46189.67</v>
      </c>
      <c r="D96" s="8">
        <v>46189.67</v>
      </c>
      <c r="E96" s="8"/>
      <c r="F96" s="8">
        <f t="shared" si="4"/>
        <v>0</v>
      </c>
    </row>
    <row r="97" spans="1:6" ht="19.5" customHeight="1">
      <c r="A97" s="32" t="s">
        <v>135</v>
      </c>
      <c r="B97" s="31" t="s">
        <v>136</v>
      </c>
      <c r="C97" s="8">
        <v>196311.64</v>
      </c>
      <c r="D97" s="8">
        <v>196311.64</v>
      </c>
      <c r="E97" s="8"/>
      <c r="F97" s="8">
        <f t="shared" si="4"/>
        <v>0</v>
      </c>
    </row>
    <row r="98" spans="1:6" ht="19.5" customHeight="1">
      <c r="A98" s="32" t="s">
        <v>137</v>
      </c>
      <c r="B98" s="31" t="s">
        <v>138</v>
      </c>
      <c r="C98" s="8">
        <v>4133311.32</v>
      </c>
      <c r="D98" s="8">
        <v>1000000</v>
      </c>
      <c r="E98" s="8"/>
      <c r="F98" s="8">
        <f t="shared" si="4"/>
        <v>3133311.32</v>
      </c>
    </row>
    <row r="99" spans="1:6" ht="19.5" customHeight="1">
      <c r="A99" s="32" t="s">
        <v>151</v>
      </c>
      <c r="B99" s="31" t="s">
        <v>139</v>
      </c>
      <c r="C99" s="8">
        <v>300000</v>
      </c>
      <c r="D99" s="8">
        <v>300000</v>
      </c>
      <c r="E99" s="8"/>
      <c r="F99" s="8">
        <f t="shared" si="4"/>
        <v>0</v>
      </c>
    </row>
    <row r="100" spans="1:6" ht="19.5" customHeight="1">
      <c r="A100" s="32" t="s">
        <v>140</v>
      </c>
      <c r="B100" s="31" t="s">
        <v>141</v>
      </c>
      <c r="C100" s="8">
        <v>1203900</v>
      </c>
      <c r="D100" s="8">
        <v>1203900</v>
      </c>
      <c r="E100" s="8"/>
      <c r="F100" s="8">
        <f t="shared" si="4"/>
        <v>0</v>
      </c>
    </row>
    <row r="101" spans="1:6" ht="19.5" customHeight="1">
      <c r="A101" s="26" t="s">
        <v>142</v>
      </c>
      <c r="B101" s="31" t="s">
        <v>143</v>
      </c>
      <c r="C101" s="8">
        <v>8105.67</v>
      </c>
      <c r="D101" s="8">
        <v>8105.67</v>
      </c>
      <c r="E101" s="8"/>
      <c r="F101" s="8">
        <f t="shared" si="4"/>
        <v>0</v>
      </c>
    </row>
    <row r="102" spans="1:6" ht="19.5" customHeight="1">
      <c r="A102" s="26" t="s">
        <v>144</v>
      </c>
      <c r="B102" s="31" t="s">
        <v>145</v>
      </c>
      <c r="C102" s="8">
        <v>319150</v>
      </c>
      <c r="D102" s="8"/>
      <c r="E102" s="8">
        <v>3746964.3</v>
      </c>
      <c r="F102" s="8">
        <f>+C102-D102+E102</f>
        <v>4066114.3</v>
      </c>
    </row>
    <row r="103" spans="1:6" ht="19.5" customHeight="1">
      <c r="A103" s="26" t="s">
        <v>146</v>
      </c>
      <c r="B103" s="27" t="s">
        <v>147</v>
      </c>
      <c r="C103" s="8">
        <v>0</v>
      </c>
      <c r="D103" s="8"/>
      <c r="E103" s="8">
        <v>2000000</v>
      </c>
      <c r="F103" s="8">
        <f>+C103-D103+E103</f>
        <v>2000000</v>
      </c>
    </row>
    <row r="104" spans="1:6" ht="19.5" customHeight="1">
      <c r="A104" s="33" t="s">
        <v>192</v>
      </c>
      <c r="B104" s="27" t="s">
        <v>148</v>
      </c>
      <c r="C104" s="8">
        <v>1817313.98</v>
      </c>
      <c r="D104" s="8"/>
      <c r="E104" s="8">
        <v>826725.67</v>
      </c>
      <c r="F104" s="8">
        <f>+C104-D104+E104</f>
        <v>2644039.65</v>
      </c>
    </row>
    <row r="105" spans="1:7" ht="19.5" customHeight="1">
      <c r="A105" s="38"/>
      <c r="B105" s="39"/>
      <c r="C105" s="9">
        <f>SUM(C87:C104)</f>
        <v>12347651.25</v>
      </c>
      <c r="D105" s="9">
        <f>SUM(D87:D104)</f>
        <v>6573689.97</v>
      </c>
      <c r="E105" s="9">
        <f>SUM(E87:E104)</f>
        <v>6573689.97</v>
      </c>
      <c r="F105" s="9">
        <f>SUM(F87:F104)</f>
        <v>12347651.25</v>
      </c>
      <c r="G105" s="15"/>
    </row>
    <row r="106" spans="1:6" ht="19.5" customHeight="1">
      <c r="A106" s="10"/>
      <c r="B106" s="11"/>
      <c r="C106" s="11"/>
      <c r="D106" s="11"/>
      <c r="E106" s="11"/>
      <c r="F106" s="11"/>
    </row>
    <row r="107" spans="1:6" ht="19.5" customHeight="1">
      <c r="A107" s="36" t="s">
        <v>10</v>
      </c>
      <c r="B107" s="36"/>
      <c r="C107" s="36"/>
      <c r="D107" s="36"/>
      <c r="E107" s="36"/>
      <c r="F107" s="36"/>
    </row>
    <row r="108" spans="1:6" ht="67.5" customHeight="1">
      <c r="A108" s="37" t="s">
        <v>152</v>
      </c>
      <c r="B108" s="37"/>
      <c r="C108" s="37"/>
      <c r="D108" s="37"/>
      <c r="E108" s="37"/>
      <c r="F108" s="37"/>
    </row>
    <row r="109" spans="1:6" ht="19.5" customHeight="1">
      <c r="A109" s="12"/>
      <c r="B109" s="12"/>
      <c r="C109" s="12"/>
      <c r="D109" s="12"/>
      <c r="E109" s="12"/>
      <c r="F109" s="12"/>
    </row>
    <row r="110" spans="1:6" ht="35.25" customHeight="1">
      <c r="A110" s="2" t="s">
        <v>11</v>
      </c>
      <c r="B110" s="2" t="s">
        <v>1</v>
      </c>
      <c r="C110" s="2" t="s">
        <v>2</v>
      </c>
      <c r="D110" s="2" t="s">
        <v>3</v>
      </c>
      <c r="E110" s="2" t="s">
        <v>4</v>
      </c>
      <c r="F110" s="2" t="s">
        <v>5</v>
      </c>
    </row>
    <row r="111" spans="1:6" ht="19.5" customHeight="1">
      <c r="A111" s="21" t="s">
        <v>17</v>
      </c>
      <c r="B111" s="4"/>
      <c r="C111" s="4"/>
      <c r="D111" s="4"/>
      <c r="E111" s="4"/>
      <c r="F111" s="5"/>
    </row>
    <row r="112" spans="1:6" ht="27.75" customHeight="1">
      <c r="A112" s="7" t="s">
        <v>162</v>
      </c>
      <c r="B112" s="7" t="s">
        <v>166</v>
      </c>
      <c r="C112" s="20">
        <v>2732000</v>
      </c>
      <c r="D112" s="20">
        <v>500000</v>
      </c>
      <c r="E112" s="20"/>
      <c r="F112" s="19">
        <f>+C112-D112+E112</f>
        <v>2232000</v>
      </c>
    </row>
    <row r="113" spans="1:6" ht="19.5" customHeight="1">
      <c r="A113" s="7" t="s">
        <v>167</v>
      </c>
      <c r="B113" s="7" t="s">
        <v>168</v>
      </c>
      <c r="C113" s="20">
        <v>0</v>
      </c>
      <c r="D113" s="20"/>
      <c r="E113" s="20">
        <v>500000</v>
      </c>
      <c r="F113" s="19">
        <f>+C113-D113+E113</f>
        <v>500000</v>
      </c>
    </row>
    <row r="114" spans="1:6" ht="19.5" customHeight="1">
      <c r="A114" s="35"/>
      <c r="B114" s="35"/>
      <c r="C114" s="9">
        <f>SUM(C112:C113)</f>
        <v>2732000</v>
      </c>
      <c r="D114" s="9">
        <f>SUM(D112:D113)</f>
        <v>500000</v>
      </c>
      <c r="E114" s="9">
        <f>SUM(E112:E113)</f>
        <v>500000</v>
      </c>
      <c r="F114" s="9">
        <f>SUM(F112:F113)</f>
        <v>2732000</v>
      </c>
    </row>
    <row r="115" spans="1:6" ht="19.5" customHeight="1">
      <c r="A115" s="10"/>
      <c r="B115" s="11"/>
      <c r="C115" s="11"/>
      <c r="D115" s="11"/>
      <c r="E115" s="11"/>
      <c r="F115" s="11"/>
    </row>
    <row r="116" spans="1:6" ht="19.5" customHeight="1">
      <c r="A116" s="36" t="s">
        <v>10</v>
      </c>
      <c r="B116" s="36"/>
      <c r="C116" s="36"/>
      <c r="D116" s="36"/>
      <c r="E116" s="36"/>
      <c r="F116" s="36"/>
    </row>
    <row r="117" spans="1:6" ht="36.75" customHeight="1">
      <c r="A117" s="37" t="s">
        <v>169</v>
      </c>
      <c r="B117" s="37"/>
      <c r="C117" s="37"/>
      <c r="D117" s="37"/>
      <c r="E117" s="37"/>
      <c r="F117" s="37"/>
    </row>
    <row r="118" spans="1:6" ht="12.75" customHeight="1">
      <c r="A118" s="12"/>
      <c r="B118" s="12"/>
      <c r="C118" s="12"/>
      <c r="D118" s="12"/>
      <c r="E118" s="12"/>
      <c r="F118" s="12"/>
    </row>
    <row r="119" spans="1:6" ht="36.75" customHeight="1">
      <c r="A119" s="2" t="s">
        <v>11</v>
      </c>
      <c r="B119" s="2" t="s">
        <v>1</v>
      </c>
      <c r="C119" s="2" t="s">
        <v>2</v>
      </c>
      <c r="D119" s="2" t="s">
        <v>3</v>
      </c>
      <c r="E119" s="2" t="s">
        <v>4</v>
      </c>
      <c r="F119" s="2" t="s">
        <v>5</v>
      </c>
    </row>
    <row r="120" spans="1:6" ht="13.5" customHeight="1">
      <c r="A120" s="21" t="s">
        <v>172</v>
      </c>
      <c r="B120" s="4"/>
      <c r="C120" s="4"/>
      <c r="D120" s="4"/>
      <c r="E120" s="4"/>
      <c r="F120" s="5"/>
    </row>
    <row r="121" spans="1:6" ht="30" customHeight="1">
      <c r="A121" s="7" t="s">
        <v>158</v>
      </c>
      <c r="B121" s="7" t="s">
        <v>159</v>
      </c>
      <c r="C121" s="20">
        <f>+F207</f>
        <v>3313789</v>
      </c>
      <c r="D121" s="20">
        <v>3000000</v>
      </c>
      <c r="E121" s="20"/>
      <c r="F121" s="19">
        <f>+C121-D121+E121</f>
        <v>313789</v>
      </c>
    </row>
    <row r="122" spans="1:6" ht="15" customHeight="1">
      <c r="A122" s="7" t="s">
        <v>102</v>
      </c>
      <c r="B122" s="7" t="s">
        <v>103</v>
      </c>
      <c r="C122" s="20">
        <f>+F217</f>
        <v>3468658.41</v>
      </c>
      <c r="D122" s="20">
        <v>3000000</v>
      </c>
      <c r="E122" s="20"/>
      <c r="F122" s="19">
        <f>+C122-D122+E122</f>
        <v>468658.41000000015</v>
      </c>
    </row>
    <row r="123" spans="1:6" ht="15" customHeight="1">
      <c r="A123" s="7" t="s">
        <v>181</v>
      </c>
      <c r="B123" s="7" t="s">
        <v>70</v>
      </c>
      <c r="C123" s="20">
        <v>2644108</v>
      </c>
      <c r="D123" s="20">
        <v>500000</v>
      </c>
      <c r="E123" s="20"/>
      <c r="F123" s="19">
        <f>+C123-D123+E123</f>
        <v>2144108</v>
      </c>
    </row>
    <row r="124" spans="1:6" ht="15" customHeight="1">
      <c r="A124" s="7" t="s">
        <v>182</v>
      </c>
      <c r="B124" s="7" t="s">
        <v>183</v>
      </c>
      <c r="C124" s="20">
        <v>6489953</v>
      </c>
      <c r="D124" s="20"/>
      <c r="E124" s="20">
        <v>6500000</v>
      </c>
      <c r="F124" s="19">
        <f>+C124-D124+E124</f>
        <v>12989953</v>
      </c>
    </row>
    <row r="125" spans="1:6" ht="17.25" customHeight="1">
      <c r="A125" s="35"/>
      <c r="B125" s="35"/>
      <c r="C125" s="9">
        <f>SUM(C121:C124)</f>
        <v>15916508.41</v>
      </c>
      <c r="D125" s="9">
        <f>SUM(D121:D124)</f>
        <v>6500000</v>
      </c>
      <c r="E125" s="9">
        <f>SUM(E121:E124)</f>
        <v>6500000</v>
      </c>
      <c r="F125" s="9">
        <f>SUM(F121:F124)</f>
        <v>15916508.41</v>
      </c>
    </row>
    <row r="126" spans="1:6" ht="22.5" customHeight="1">
      <c r="A126" s="10"/>
      <c r="B126" s="11"/>
      <c r="C126" s="11"/>
      <c r="D126" s="11"/>
      <c r="E126" s="11"/>
      <c r="F126" s="11"/>
    </row>
    <row r="127" spans="1:6" ht="36.75" customHeight="1">
      <c r="A127" s="36" t="s">
        <v>10</v>
      </c>
      <c r="B127" s="36"/>
      <c r="C127" s="36"/>
      <c r="D127" s="36"/>
      <c r="E127" s="36"/>
      <c r="F127" s="36"/>
    </row>
    <row r="128" spans="1:6" ht="36.75" customHeight="1">
      <c r="A128" s="37" t="s">
        <v>184</v>
      </c>
      <c r="B128" s="37"/>
      <c r="C128" s="37"/>
      <c r="D128" s="37"/>
      <c r="E128" s="37"/>
      <c r="F128" s="37"/>
    </row>
    <row r="129" spans="1:6" ht="15" customHeight="1">
      <c r="A129" s="12"/>
      <c r="B129" s="12"/>
      <c r="C129" s="12"/>
      <c r="D129" s="12"/>
      <c r="E129" s="12"/>
      <c r="F129" s="12"/>
    </row>
    <row r="130" spans="1:6" ht="15" customHeight="1">
      <c r="A130" s="12"/>
      <c r="B130" s="12"/>
      <c r="C130" s="12"/>
      <c r="D130" s="12"/>
      <c r="E130" s="12"/>
      <c r="F130" s="12"/>
    </row>
    <row r="131" spans="1:6" ht="15" customHeight="1">
      <c r="A131" s="2" t="s">
        <v>11</v>
      </c>
      <c r="B131" s="2" t="s">
        <v>1</v>
      </c>
      <c r="C131" s="2" t="s">
        <v>2</v>
      </c>
      <c r="D131" s="2" t="s">
        <v>3</v>
      </c>
      <c r="E131" s="2" t="s">
        <v>4</v>
      </c>
      <c r="F131" s="2" t="s">
        <v>5</v>
      </c>
    </row>
    <row r="132" spans="1:6" ht="15" customHeight="1">
      <c r="A132" s="21" t="s">
        <v>173</v>
      </c>
      <c r="B132" s="4"/>
      <c r="C132" s="4"/>
      <c r="D132" s="4"/>
      <c r="E132" s="4"/>
      <c r="F132" s="5"/>
    </row>
    <row r="133" spans="1:6" ht="15" customHeight="1">
      <c r="A133" s="7" t="s">
        <v>186</v>
      </c>
      <c r="B133" s="7" t="s">
        <v>187</v>
      </c>
      <c r="C133" s="20">
        <v>60000000</v>
      </c>
      <c r="D133" s="20">
        <v>60000000</v>
      </c>
      <c r="E133" s="20"/>
      <c r="F133" s="19">
        <f>+C133-D133+E133</f>
        <v>0</v>
      </c>
    </row>
    <row r="134" spans="1:6" ht="15" customHeight="1">
      <c r="A134" s="7" t="s">
        <v>195</v>
      </c>
      <c r="B134" s="7" t="s">
        <v>188</v>
      </c>
      <c r="C134" s="20">
        <v>0</v>
      </c>
      <c r="D134" s="20"/>
      <c r="E134" s="20">
        <v>60000000</v>
      </c>
      <c r="F134" s="19">
        <f>+C134-D134+E134</f>
        <v>60000000</v>
      </c>
    </row>
    <row r="135" spans="1:6" ht="15" customHeight="1">
      <c r="A135" s="35"/>
      <c r="B135" s="35"/>
      <c r="C135" s="9">
        <f>SUM(C133:C134)</f>
        <v>60000000</v>
      </c>
      <c r="D135" s="9">
        <f>SUM(D133:D134)</f>
        <v>60000000</v>
      </c>
      <c r="E135" s="9">
        <f>SUM(E133:E134)</f>
        <v>60000000</v>
      </c>
      <c r="F135" s="9">
        <f>SUM(F133:F134)</f>
        <v>60000000</v>
      </c>
    </row>
    <row r="136" spans="1:6" ht="15" customHeight="1">
      <c r="A136" s="10"/>
      <c r="B136" s="11"/>
      <c r="C136" s="11"/>
      <c r="D136" s="11"/>
      <c r="E136" s="11"/>
      <c r="F136" s="11"/>
    </row>
    <row r="137" spans="1:6" ht="15" customHeight="1">
      <c r="A137" s="36" t="s">
        <v>10</v>
      </c>
      <c r="B137" s="36"/>
      <c r="C137" s="36"/>
      <c r="D137" s="36"/>
      <c r="E137" s="36"/>
      <c r="F137" s="36"/>
    </row>
    <row r="138" spans="1:6" ht="33" customHeight="1">
      <c r="A138" s="37" t="s">
        <v>189</v>
      </c>
      <c r="B138" s="37"/>
      <c r="C138" s="37"/>
      <c r="D138" s="37"/>
      <c r="E138" s="37"/>
      <c r="F138" s="37"/>
    </row>
    <row r="139" spans="1:6" ht="15" customHeight="1">
      <c r="A139" s="12"/>
      <c r="B139" s="12"/>
      <c r="C139" s="12"/>
      <c r="D139" s="12"/>
      <c r="E139" s="12"/>
      <c r="F139" s="12"/>
    </row>
    <row r="140" spans="1:6" ht="15" customHeight="1">
      <c r="A140" s="12"/>
      <c r="B140" s="12"/>
      <c r="C140" s="12"/>
      <c r="D140" s="12"/>
      <c r="E140" s="12"/>
      <c r="F140" s="12"/>
    </row>
    <row r="141" spans="1:6" ht="15" customHeight="1">
      <c r="A141" s="12"/>
      <c r="B141" s="12"/>
      <c r="C141" s="12"/>
      <c r="D141" s="12"/>
      <c r="E141" s="12"/>
      <c r="F141" s="12"/>
    </row>
    <row r="142" spans="1:6" ht="15" customHeight="1">
      <c r="A142" s="12"/>
      <c r="B142" s="12"/>
      <c r="C142" s="12"/>
      <c r="D142" s="12"/>
      <c r="E142" s="12"/>
      <c r="F142" s="12"/>
    </row>
    <row r="143" spans="1:6" ht="15" customHeight="1">
      <c r="A143" s="12"/>
      <c r="B143" s="12"/>
      <c r="C143" s="12"/>
      <c r="D143" s="12"/>
      <c r="E143" s="12"/>
      <c r="F143" s="12"/>
    </row>
    <row r="144" spans="1:6" ht="15" customHeight="1">
      <c r="A144" s="12"/>
      <c r="B144" s="12"/>
      <c r="C144" s="12"/>
      <c r="D144" s="12"/>
      <c r="E144" s="12"/>
      <c r="F144" s="12"/>
    </row>
    <row r="145" spans="1:6" ht="15" customHeight="1">
      <c r="A145" s="12"/>
      <c r="B145" s="12"/>
      <c r="C145" s="12"/>
      <c r="D145" s="12"/>
      <c r="E145" s="12"/>
      <c r="F145" s="12"/>
    </row>
    <row r="146" spans="1:6" ht="15" customHeight="1">
      <c r="A146" s="12"/>
      <c r="B146" s="12"/>
      <c r="C146" s="12"/>
      <c r="D146" s="12"/>
      <c r="E146" s="12"/>
      <c r="F146" s="12"/>
    </row>
    <row r="147" spans="1:6" ht="15" customHeight="1">
      <c r="A147" s="12"/>
      <c r="B147" s="12"/>
      <c r="C147" s="12"/>
      <c r="D147" s="12"/>
      <c r="E147" s="12"/>
      <c r="F147" s="12"/>
    </row>
    <row r="148" spans="1:6" ht="15" customHeight="1">
      <c r="A148" s="12"/>
      <c r="B148" s="12"/>
      <c r="C148" s="12"/>
      <c r="D148" s="12"/>
      <c r="E148" s="12"/>
      <c r="F148" s="12"/>
    </row>
    <row r="149" spans="1:6" ht="15" customHeight="1">
      <c r="A149" s="12"/>
      <c r="B149" s="12"/>
      <c r="C149" s="12"/>
      <c r="D149" s="12"/>
      <c r="E149" s="12"/>
      <c r="F149" s="12"/>
    </row>
    <row r="150" spans="1:6" ht="15" customHeight="1">
      <c r="A150" s="12"/>
      <c r="B150" s="12"/>
      <c r="C150" s="12"/>
      <c r="D150" s="12"/>
      <c r="E150" s="12"/>
      <c r="F150" s="12"/>
    </row>
    <row r="151" spans="1:6" ht="15" customHeight="1">
      <c r="A151" s="12"/>
      <c r="B151" s="12"/>
      <c r="C151" s="12"/>
      <c r="D151" s="12"/>
      <c r="E151" s="12"/>
      <c r="F151" s="12"/>
    </row>
    <row r="152" spans="1:6" ht="15" customHeight="1">
      <c r="A152" s="12"/>
      <c r="B152" s="12"/>
      <c r="C152" s="12"/>
      <c r="D152" s="12"/>
      <c r="E152" s="12"/>
      <c r="F152" s="12"/>
    </row>
    <row r="153" spans="1:6" ht="15" customHeight="1">
      <c r="A153" s="12"/>
      <c r="B153" s="12"/>
      <c r="C153" s="12"/>
      <c r="D153" s="12"/>
      <c r="E153" s="12"/>
      <c r="F153" s="12"/>
    </row>
    <row r="154" spans="1:6" ht="15" customHeight="1">
      <c r="A154" s="12"/>
      <c r="B154" s="12"/>
      <c r="C154" s="12"/>
      <c r="D154" s="12"/>
      <c r="E154" s="12"/>
      <c r="F154" s="12"/>
    </row>
    <row r="155" spans="1:6" ht="15" customHeight="1">
      <c r="A155" s="12"/>
      <c r="B155" s="12"/>
      <c r="C155" s="12"/>
      <c r="D155" s="12"/>
      <c r="E155" s="12"/>
      <c r="F155" s="12"/>
    </row>
    <row r="156" spans="1:6" ht="15" customHeight="1">
      <c r="A156" s="12"/>
      <c r="B156" s="12"/>
      <c r="C156" s="12"/>
      <c r="D156" s="12"/>
      <c r="E156" s="12"/>
      <c r="F156" s="12"/>
    </row>
    <row r="157" spans="1:6" ht="15" customHeight="1">
      <c r="A157" s="12"/>
      <c r="B157" s="12"/>
      <c r="C157" s="12"/>
      <c r="D157" s="12"/>
      <c r="E157" s="12"/>
      <c r="F157" s="12"/>
    </row>
    <row r="158" spans="1:6" ht="15" customHeight="1">
      <c r="A158" s="12"/>
      <c r="B158" s="12"/>
      <c r="C158" s="12"/>
      <c r="D158" s="12"/>
      <c r="E158" s="12"/>
      <c r="F158" s="12"/>
    </row>
    <row r="159" spans="1:6" ht="15" customHeight="1">
      <c r="A159" s="12"/>
      <c r="B159" s="12"/>
      <c r="C159" s="12"/>
      <c r="D159" s="12"/>
      <c r="E159" s="12"/>
      <c r="F159" s="12"/>
    </row>
    <row r="160" spans="1:6" ht="24.75" customHeight="1">
      <c r="A160" s="43" t="s">
        <v>13</v>
      </c>
      <c r="B160" s="43"/>
      <c r="C160" s="43"/>
      <c r="D160" s="43"/>
      <c r="E160" s="43"/>
      <c r="F160" s="43"/>
    </row>
    <row r="162" spans="1:6" ht="30">
      <c r="A162" s="2" t="s">
        <v>11</v>
      </c>
      <c r="B162" s="2" t="s">
        <v>1</v>
      </c>
      <c r="C162" s="2" t="s">
        <v>2</v>
      </c>
      <c r="D162" s="2" t="s">
        <v>3</v>
      </c>
      <c r="E162" s="2" t="s">
        <v>4</v>
      </c>
      <c r="F162" s="2" t="s">
        <v>5</v>
      </c>
    </row>
    <row r="163" spans="1:6" ht="12.75" customHeight="1">
      <c r="A163" s="21" t="s">
        <v>174</v>
      </c>
      <c r="B163" s="4"/>
      <c r="C163" s="4"/>
      <c r="D163" s="4"/>
      <c r="E163" s="4"/>
      <c r="F163" s="5"/>
    </row>
    <row r="164" spans="1:6" ht="29.25" customHeight="1">
      <c r="A164" s="7" t="s">
        <v>74</v>
      </c>
      <c r="B164" s="7" t="s">
        <v>48</v>
      </c>
      <c r="C164" s="8">
        <v>28841224.11</v>
      </c>
      <c r="D164" s="8">
        <v>4000000</v>
      </c>
      <c r="E164" s="8"/>
      <c r="F164" s="8">
        <f>+C164-D164+E164</f>
        <v>24841224.11</v>
      </c>
    </row>
    <row r="165" spans="1:6" ht="21.75" customHeight="1">
      <c r="A165" s="7" t="s">
        <v>75</v>
      </c>
      <c r="B165" s="7" t="s">
        <v>76</v>
      </c>
      <c r="C165" s="8">
        <v>0</v>
      </c>
      <c r="D165" s="8"/>
      <c r="E165" s="8">
        <v>4000000</v>
      </c>
      <c r="F165" s="8">
        <f>+C165-D165+E165</f>
        <v>4000000</v>
      </c>
    </row>
    <row r="166" spans="1:7" ht="15">
      <c r="A166" s="35"/>
      <c r="B166" s="35"/>
      <c r="C166" s="9">
        <f>SUM(C164:C165)</f>
        <v>28841224.11</v>
      </c>
      <c r="D166" s="9">
        <f>SUM(D164:D165)</f>
        <v>4000000</v>
      </c>
      <c r="E166" s="9">
        <f>SUM(E164:E165)</f>
        <v>4000000</v>
      </c>
      <c r="F166" s="9">
        <f>SUM(F164:F165)</f>
        <v>28841224.11</v>
      </c>
      <c r="G166" s="15"/>
    </row>
    <row r="167" spans="1:6" ht="15">
      <c r="A167" s="10"/>
      <c r="B167" s="11"/>
      <c r="C167" s="11"/>
      <c r="D167" s="11"/>
      <c r="E167" s="11"/>
      <c r="F167" s="11"/>
    </row>
    <row r="168" spans="1:6" ht="15">
      <c r="A168" s="36" t="s">
        <v>10</v>
      </c>
      <c r="B168" s="36"/>
      <c r="C168" s="36"/>
      <c r="D168" s="36"/>
      <c r="E168" s="36"/>
      <c r="F168" s="36"/>
    </row>
    <row r="169" spans="1:6" ht="48.75" customHeight="1">
      <c r="A169" s="37" t="s">
        <v>77</v>
      </c>
      <c r="B169" s="37"/>
      <c r="C169" s="37"/>
      <c r="D169" s="37"/>
      <c r="E169" s="37"/>
      <c r="F169" s="37"/>
    </row>
    <row r="170" spans="1:6" ht="15">
      <c r="A170" s="12"/>
      <c r="B170" s="12"/>
      <c r="C170" s="12"/>
      <c r="D170" s="12"/>
      <c r="E170" s="12"/>
      <c r="F170" s="12"/>
    </row>
    <row r="171" spans="1:6" ht="30">
      <c r="A171" s="2" t="s">
        <v>11</v>
      </c>
      <c r="B171" s="2" t="s">
        <v>1</v>
      </c>
      <c r="C171" s="2" t="s">
        <v>2</v>
      </c>
      <c r="D171" s="2" t="s">
        <v>3</v>
      </c>
      <c r="E171" s="2" t="s">
        <v>4</v>
      </c>
      <c r="F171" s="2" t="s">
        <v>5</v>
      </c>
    </row>
    <row r="172" spans="1:6" ht="15">
      <c r="A172" s="21" t="s">
        <v>175</v>
      </c>
      <c r="B172" s="4"/>
      <c r="C172" s="4"/>
      <c r="D172" s="4"/>
      <c r="E172" s="4"/>
      <c r="F172" s="5"/>
    </row>
    <row r="173" spans="1:6" ht="30">
      <c r="A173" s="7" t="s">
        <v>74</v>
      </c>
      <c r="B173" s="7" t="s">
        <v>48</v>
      </c>
      <c r="C173" s="20">
        <f>+F164</f>
        <v>24841224.11</v>
      </c>
      <c r="D173" s="20">
        <v>2961176.26</v>
      </c>
      <c r="E173" s="20"/>
      <c r="F173" s="19">
        <f>+C173-D173+E173</f>
        <v>21880047.85</v>
      </c>
    </row>
    <row r="174" spans="1:6" ht="15">
      <c r="A174" s="7" t="s">
        <v>96</v>
      </c>
      <c r="B174" s="7" t="s">
        <v>95</v>
      </c>
      <c r="C174" s="20">
        <v>18051823.74</v>
      </c>
      <c r="D174" s="20"/>
      <c r="E174" s="20">
        <v>2961176.26</v>
      </c>
      <c r="F174" s="19">
        <f>+C174-D174+E174</f>
        <v>21013000</v>
      </c>
    </row>
    <row r="175" spans="1:6" ht="15">
      <c r="A175" s="35"/>
      <c r="B175" s="35"/>
      <c r="C175" s="9">
        <f>SUM(C173:C174)</f>
        <v>42893047.849999994</v>
      </c>
      <c r="D175" s="9">
        <f>SUM(D173:D174)</f>
        <v>2961176.26</v>
      </c>
      <c r="E175" s="9">
        <f>SUM(E173:E174)</f>
        <v>2961176.26</v>
      </c>
      <c r="F175" s="9">
        <f>SUM(F173:F174)</f>
        <v>42893047.85</v>
      </c>
    </row>
    <row r="176" spans="1:6" ht="15">
      <c r="A176" s="10"/>
      <c r="B176" s="11"/>
      <c r="C176" s="11"/>
      <c r="D176" s="11"/>
      <c r="E176" s="11"/>
      <c r="F176" s="11"/>
    </row>
    <row r="177" spans="1:6" ht="15">
      <c r="A177" s="36" t="s">
        <v>10</v>
      </c>
      <c r="B177" s="36"/>
      <c r="C177" s="36"/>
      <c r="D177" s="36"/>
      <c r="E177" s="36"/>
      <c r="F177" s="36"/>
    </row>
    <row r="178" spans="1:6" ht="44.25" customHeight="1">
      <c r="A178" s="37" t="s">
        <v>97</v>
      </c>
      <c r="B178" s="37"/>
      <c r="C178" s="37"/>
      <c r="D178" s="37"/>
      <c r="E178" s="37"/>
      <c r="F178" s="37"/>
    </row>
    <row r="179" spans="1:6" ht="15" customHeight="1">
      <c r="A179" s="12"/>
      <c r="B179" s="12"/>
      <c r="C179" s="12"/>
      <c r="D179" s="12"/>
      <c r="E179" s="12"/>
      <c r="F179" s="12"/>
    </row>
    <row r="180" spans="1:6" ht="30">
      <c r="A180" s="2" t="s">
        <v>11</v>
      </c>
      <c r="B180" s="2" t="s">
        <v>1</v>
      </c>
      <c r="C180" s="2" t="s">
        <v>2</v>
      </c>
      <c r="D180" s="2" t="s">
        <v>3</v>
      </c>
      <c r="E180" s="2" t="s">
        <v>4</v>
      </c>
      <c r="F180" s="2" t="s">
        <v>5</v>
      </c>
    </row>
    <row r="181" spans="1:6" ht="15">
      <c r="A181" s="21" t="s">
        <v>177</v>
      </c>
      <c r="B181" s="4"/>
      <c r="C181" s="4"/>
      <c r="D181" s="4"/>
      <c r="E181" s="4"/>
      <c r="F181" s="5"/>
    </row>
    <row r="182" spans="1:6" ht="30">
      <c r="A182" s="7" t="s">
        <v>98</v>
      </c>
      <c r="B182" s="7" t="s">
        <v>48</v>
      </c>
      <c r="C182" s="20">
        <v>6377649.19</v>
      </c>
      <c r="D182" s="20">
        <v>1500000</v>
      </c>
      <c r="E182" s="20"/>
      <c r="F182" s="19">
        <f>+C182-D182+E182</f>
        <v>4877649.19</v>
      </c>
    </row>
    <row r="183" spans="1:6" ht="15">
      <c r="A183" s="7" t="s">
        <v>102</v>
      </c>
      <c r="B183" s="7" t="s">
        <v>103</v>
      </c>
      <c r="C183" s="20">
        <v>5581258.41</v>
      </c>
      <c r="D183" s="20">
        <v>1500000</v>
      </c>
      <c r="E183" s="20"/>
      <c r="F183" s="19">
        <f>+C183-D183+E183</f>
        <v>4081258.41</v>
      </c>
    </row>
    <row r="184" spans="1:6" ht="15">
      <c r="A184" s="7" t="s">
        <v>176</v>
      </c>
      <c r="B184" s="7" t="s">
        <v>20</v>
      </c>
      <c r="C184" s="20">
        <v>234000</v>
      </c>
      <c r="D184" s="20"/>
      <c r="E184" s="20">
        <v>1000000</v>
      </c>
      <c r="F184" s="19">
        <f>+C184-D184+E184</f>
        <v>1234000</v>
      </c>
    </row>
    <row r="185" spans="1:6" ht="15">
      <c r="A185" s="7" t="s">
        <v>101</v>
      </c>
      <c r="B185" s="7" t="s">
        <v>16</v>
      </c>
      <c r="C185" s="20">
        <v>116000</v>
      </c>
      <c r="D185" s="20"/>
      <c r="E185" s="20">
        <v>1000000</v>
      </c>
      <c r="F185" s="19">
        <f>+C185-D185+E185</f>
        <v>1116000</v>
      </c>
    </row>
    <row r="186" spans="1:6" ht="15">
      <c r="A186" s="7" t="s">
        <v>99</v>
      </c>
      <c r="B186" s="7" t="s">
        <v>100</v>
      </c>
      <c r="C186" s="20">
        <v>929885</v>
      </c>
      <c r="D186" s="20"/>
      <c r="E186" s="20">
        <v>1000000</v>
      </c>
      <c r="F186" s="19">
        <f>+C186-D186+E186</f>
        <v>1929885</v>
      </c>
    </row>
    <row r="187" spans="1:6" ht="15">
      <c r="A187" s="35"/>
      <c r="B187" s="35"/>
      <c r="C187" s="9">
        <f>SUM(C182:C186)</f>
        <v>13238792.600000001</v>
      </c>
      <c r="D187" s="9">
        <f>SUM(D182:D186)</f>
        <v>3000000</v>
      </c>
      <c r="E187" s="9">
        <f>SUM(E182:E186)</f>
        <v>3000000</v>
      </c>
      <c r="F187" s="9">
        <f>SUM(F182:F186)</f>
        <v>13238792.600000001</v>
      </c>
    </row>
    <row r="188" spans="1:6" ht="15">
      <c r="A188" s="10"/>
      <c r="B188" s="11"/>
      <c r="C188" s="11"/>
      <c r="D188" s="11"/>
      <c r="E188" s="11"/>
      <c r="F188" s="11"/>
    </row>
    <row r="189" spans="1:6" ht="15">
      <c r="A189" s="36" t="s">
        <v>10</v>
      </c>
      <c r="B189" s="36"/>
      <c r="C189" s="36"/>
      <c r="D189" s="36"/>
      <c r="E189" s="36"/>
      <c r="F189" s="36"/>
    </row>
    <row r="190" spans="1:6" ht="15">
      <c r="A190" s="34"/>
      <c r="B190" s="34"/>
      <c r="C190" s="34"/>
      <c r="D190" s="34"/>
      <c r="E190" s="34"/>
      <c r="F190" s="34"/>
    </row>
    <row r="191" spans="1:6" ht="43.5" customHeight="1">
      <c r="A191" s="37" t="s">
        <v>104</v>
      </c>
      <c r="B191" s="37"/>
      <c r="C191" s="37"/>
      <c r="D191" s="37"/>
      <c r="E191" s="37"/>
      <c r="F191" s="37"/>
    </row>
    <row r="192" spans="1:6" ht="33" customHeight="1">
      <c r="A192" s="2" t="s">
        <v>11</v>
      </c>
      <c r="B192" s="2" t="s">
        <v>1</v>
      </c>
      <c r="C192" s="2" t="s">
        <v>2</v>
      </c>
      <c r="D192" s="2" t="s">
        <v>3</v>
      </c>
      <c r="E192" s="2" t="s">
        <v>4</v>
      </c>
      <c r="F192" s="2" t="s">
        <v>5</v>
      </c>
    </row>
    <row r="193" spans="1:6" ht="18.75" customHeight="1">
      <c r="A193" s="21" t="s">
        <v>178</v>
      </c>
      <c r="B193" s="4"/>
      <c r="C193" s="4"/>
      <c r="D193" s="4"/>
      <c r="E193" s="4"/>
      <c r="F193" s="5"/>
    </row>
    <row r="194" spans="1:6" ht="16.5" customHeight="1">
      <c r="A194" s="7" t="s">
        <v>153</v>
      </c>
      <c r="B194" s="7" t="s">
        <v>154</v>
      </c>
      <c r="C194" s="20">
        <v>11664887.55</v>
      </c>
      <c r="D194" s="20">
        <v>4000000</v>
      </c>
      <c r="E194" s="20"/>
      <c r="F194" s="19">
        <f aca="true" t="shared" si="5" ref="F194:F200">+C194-D194+E194</f>
        <v>7664887.550000001</v>
      </c>
    </row>
    <row r="195" spans="1:6" ht="19.5" customHeight="1">
      <c r="A195" s="7" t="s">
        <v>193</v>
      </c>
      <c r="B195" s="7" t="s">
        <v>109</v>
      </c>
      <c r="C195" s="20">
        <v>2998926</v>
      </c>
      <c r="D195" s="20">
        <v>1000000</v>
      </c>
      <c r="E195" s="20"/>
      <c r="F195" s="19">
        <f t="shared" si="5"/>
        <v>1998926</v>
      </c>
    </row>
    <row r="196" spans="1:6" ht="16.5" customHeight="1">
      <c r="A196" s="7" t="s">
        <v>107</v>
      </c>
      <c r="B196" s="7" t="s">
        <v>108</v>
      </c>
      <c r="C196" s="20">
        <v>8112543</v>
      </c>
      <c r="D196" s="20">
        <v>3830000</v>
      </c>
      <c r="E196" s="20"/>
      <c r="F196" s="19">
        <f t="shared" si="5"/>
        <v>4282543</v>
      </c>
    </row>
    <row r="197" spans="1:6" ht="16.5" customHeight="1">
      <c r="A197" s="7" t="s">
        <v>155</v>
      </c>
      <c r="B197" s="7" t="s">
        <v>64</v>
      </c>
      <c r="C197" s="20">
        <v>1598596.58</v>
      </c>
      <c r="D197" s="20">
        <v>598000</v>
      </c>
      <c r="E197" s="20"/>
      <c r="F197" s="19">
        <f t="shared" si="5"/>
        <v>1000596.5800000001</v>
      </c>
    </row>
    <row r="198" spans="1:6" ht="30" customHeight="1">
      <c r="A198" s="7" t="s">
        <v>158</v>
      </c>
      <c r="B198" s="7" t="s">
        <v>159</v>
      </c>
      <c r="C198" s="20">
        <v>9965789</v>
      </c>
      <c r="D198" s="20">
        <v>3652000</v>
      </c>
      <c r="E198" s="20"/>
      <c r="F198" s="19">
        <f t="shared" si="5"/>
        <v>6313789</v>
      </c>
    </row>
    <row r="199" spans="1:6" ht="24.75" customHeight="1">
      <c r="A199" s="7" t="s">
        <v>156</v>
      </c>
      <c r="B199" s="7" t="s">
        <v>157</v>
      </c>
      <c r="C199" s="20">
        <v>21697515</v>
      </c>
      <c r="D199" s="20">
        <v>10000000</v>
      </c>
      <c r="E199" s="20"/>
      <c r="F199" s="19">
        <f t="shared" si="5"/>
        <v>11697515</v>
      </c>
    </row>
    <row r="200" spans="1:6" ht="16.5" customHeight="1">
      <c r="A200" s="7" t="s">
        <v>194</v>
      </c>
      <c r="B200" s="7" t="s">
        <v>105</v>
      </c>
      <c r="C200" s="20">
        <v>10730590</v>
      </c>
      <c r="D200" s="20"/>
      <c r="E200" s="20">
        <f>21600000+1480000</f>
        <v>23080000</v>
      </c>
      <c r="F200" s="19">
        <f t="shared" si="5"/>
        <v>33810590</v>
      </c>
    </row>
    <row r="201" spans="1:7" ht="15">
      <c r="A201" s="35"/>
      <c r="B201" s="35"/>
      <c r="C201" s="9">
        <f>SUM(C194:C200)</f>
        <v>66768847.13</v>
      </c>
      <c r="D201" s="9">
        <f>SUM(D194:D200)</f>
        <v>23080000</v>
      </c>
      <c r="E201" s="9">
        <f>SUM(E194:E200)</f>
        <v>23080000</v>
      </c>
      <c r="F201" s="9">
        <f>SUM(F194:F200)</f>
        <v>66768847.13</v>
      </c>
      <c r="G201" s="15"/>
    </row>
    <row r="202" spans="1:6" ht="15">
      <c r="A202" s="10"/>
      <c r="B202" s="11"/>
      <c r="C202" s="11"/>
      <c r="D202" s="11"/>
      <c r="E202" s="11"/>
      <c r="F202" s="11"/>
    </row>
    <row r="203" spans="1:6" ht="15">
      <c r="A203" s="36" t="s">
        <v>10</v>
      </c>
      <c r="B203" s="36"/>
      <c r="C203" s="36"/>
      <c r="D203" s="36"/>
      <c r="E203" s="36"/>
      <c r="F203" s="36"/>
    </row>
    <row r="204" spans="1:6" ht="39.75" customHeight="1">
      <c r="A204" s="37" t="s">
        <v>106</v>
      </c>
      <c r="B204" s="37"/>
      <c r="C204" s="37"/>
      <c r="D204" s="37"/>
      <c r="E204" s="37"/>
      <c r="F204" s="37"/>
    </row>
    <row r="205" spans="1:6" ht="39.75" customHeight="1">
      <c r="A205" s="2" t="s">
        <v>11</v>
      </c>
      <c r="B205" s="2" t="s">
        <v>1</v>
      </c>
      <c r="C205" s="2" t="s">
        <v>2</v>
      </c>
      <c r="D205" s="2" t="s">
        <v>3</v>
      </c>
      <c r="E205" s="2" t="s">
        <v>4</v>
      </c>
      <c r="F205" s="2" t="s">
        <v>5</v>
      </c>
    </row>
    <row r="206" spans="1:6" ht="16.5" customHeight="1">
      <c r="A206" s="21" t="s">
        <v>185</v>
      </c>
      <c r="B206" s="4"/>
      <c r="C206" s="4"/>
      <c r="D206" s="4"/>
      <c r="E206" s="4"/>
      <c r="F206" s="5"/>
    </row>
    <row r="207" spans="1:6" ht="15" customHeight="1">
      <c r="A207" s="7" t="s">
        <v>158</v>
      </c>
      <c r="B207" s="7" t="s">
        <v>159</v>
      </c>
      <c r="C207" s="20">
        <f>+F198</f>
        <v>6313789</v>
      </c>
      <c r="D207" s="20">
        <v>3000000</v>
      </c>
      <c r="E207" s="20"/>
      <c r="F207" s="19">
        <f>+C207-D207+E207</f>
        <v>3313789</v>
      </c>
    </row>
    <row r="208" spans="1:6" ht="15" customHeight="1">
      <c r="A208" s="7" t="s">
        <v>163</v>
      </c>
      <c r="B208" s="7" t="s">
        <v>164</v>
      </c>
      <c r="C208" s="20">
        <v>3485455</v>
      </c>
      <c r="D208" s="20">
        <v>3000000</v>
      </c>
      <c r="E208" s="20"/>
      <c r="F208" s="19">
        <f>+C208-D208+E208</f>
        <v>485455</v>
      </c>
    </row>
    <row r="209" spans="1:6" ht="15" customHeight="1">
      <c r="A209" s="17" t="s">
        <v>160</v>
      </c>
      <c r="B209" s="17" t="s">
        <v>161</v>
      </c>
      <c r="C209" s="18">
        <v>0</v>
      </c>
      <c r="D209" s="18"/>
      <c r="E209" s="18">
        <v>6000000</v>
      </c>
      <c r="F209" s="19">
        <f>+C209-D209+E209</f>
        <v>6000000</v>
      </c>
    </row>
    <row r="210" spans="1:7" ht="19.5" customHeight="1">
      <c r="A210" s="35"/>
      <c r="B210" s="35"/>
      <c r="C210" s="9">
        <f>SUM(C207:C209)</f>
        <v>9799244</v>
      </c>
      <c r="D210" s="9">
        <f>SUM(D207:D209)</f>
        <v>6000000</v>
      </c>
      <c r="E210" s="9">
        <f>SUM(E207:E209)</f>
        <v>6000000</v>
      </c>
      <c r="F210" s="9">
        <f>SUM(F207:F209)</f>
        <v>9799244</v>
      </c>
      <c r="G210" s="15"/>
    </row>
    <row r="211" spans="1:6" ht="19.5" customHeight="1">
      <c r="A211" s="10"/>
      <c r="B211" s="11"/>
      <c r="C211" s="11"/>
      <c r="D211" s="11"/>
      <c r="E211" s="11"/>
      <c r="F211" s="11"/>
    </row>
    <row r="212" spans="1:6" ht="19.5" customHeight="1">
      <c r="A212" s="36" t="s">
        <v>10</v>
      </c>
      <c r="B212" s="36"/>
      <c r="C212" s="36"/>
      <c r="D212" s="36"/>
      <c r="E212" s="36"/>
      <c r="F212" s="36"/>
    </row>
    <row r="213" spans="1:6" ht="48" customHeight="1">
      <c r="A213" s="37" t="s">
        <v>165</v>
      </c>
      <c r="B213" s="37"/>
      <c r="C213" s="37"/>
      <c r="D213" s="37"/>
      <c r="E213" s="37"/>
      <c r="F213" s="37"/>
    </row>
    <row r="214" spans="1:6" ht="15" customHeight="1">
      <c r="A214" s="12"/>
      <c r="B214" s="12"/>
      <c r="C214" s="12"/>
      <c r="D214" s="12"/>
      <c r="E214" s="12"/>
      <c r="F214" s="12"/>
    </row>
    <row r="215" spans="1:6" ht="35.25" customHeight="1">
      <c r="A215" s="2" t="s">
        <v>11</v>
      </c>
      <c r="B215" s="2" t="s">
        <v>1</v>
      </c>
      <c r="C215" s="2" t="s">
        <v>2</v>
      </c>
      <c r="D215" s="2" t="s">
        <v>3</v>
      </c>
      <c r="E215" s="2" t="s">
        <v>4</v>
      </c>
      <c r="F215" s="2" t="s">
        <v>5</v>
      </c>
    </row>
    <row r="216" spans="1:6" ht="15" customHeight="1">
      <c r="A216" s="21" t="s">
        <v>190</v>
      </c>
      <c r="B216" s="4"/>
      <c r="C216" s="4"/>
      <c r="D216" s="4"/>
      <c r="E216" s="4"/>
      <c r="F216" s="5"/>
    </row>
    <row r="217" spans="1:6" ht="15" customHeight="1">
      <c r="A217" s="7" t="s">
        <v>102</v>
      </c>
      <c r="B217" s="7" t="s">
        <v>103</v>
      </c>
      <c r="C217" s="20">
        <f>+F183</f>
        <v>4081258.41</v>
      </c>
      <c r="D217" s="20">
        <v>612600</v>
      </c>
      <c r="E217" s="20"/>
      <c r="F217" s="19">
        <f>+C217-D217+E217</f>
        <v>3468658.41</v>
      </c>
    </row>
    <row r="218" spans="1:6" ht="15" customHeight="1">
      <c r="A218" s="7" t="s">
        <v>170</v>
      </c>
      <c r="B218" s="7" t="s">
        <v>91</v>
      </c>
      <c r="C218" s="20">
        <v>353000</v>
      </c>
      <c r="D218" s="20"/>
      <c r="E218" s="20">
        <v>612600</v>
      </c>
      <c r="F218" s="19">
        <f>+C218-D218+E218</f>
        <v>965600</v>
      </c>
    </row>
    <row r="219" spans="1:6" ht="15" customHeight="1">
      <c r="A219" s="35"/>
      <c r="B219" s="35"/>
      <c r="C219" s="9">
        <f>SUM(C217:C218)</f>
        <v>4434258.41</v>
      </c>
      <c r="D219" s="9">
        <f>SUM(D217:D218)</f>
        <v>612600</v>
      </c>
      <c r="E219" s="9">
        <f>SUM(E217:E218)</f>
        <v>612600</v>
      </c>
      <c r="F219" s="9">
        <f>SUM(F217:F218)</f>
        <v>4434258.41</v>
      </c>
    </row>
    <row r="220" spans="1:6" ht="15" customHeight="1">
      <c r="A220" s="10"/>
      <c r="B220" s="11"/>
      <c r="C220" s="11"/>
      <c r="D220" s="11"/>
      <c r="E220" s="11"/>
      <c r="F220" s="11"/>
    </row>
    <row r="221" spans="1:6" ht="15" customHeight="1">
      <c r="A221" s="36" t="s">
        <v>10</v>
      </c>
      <c r="B221" s="36"/>
      <c r="C221" s="36"/>
      <c r="D221" s="36"/>
      <c r="E221" s="36"/>
      <c r="F221" s="36"/>
    </row>
    <row r="222" spans="1:6" ht="54" customHeight="1">
      <c r="A222" s="37" t="s">
        <v>171</v>
      </c>
      <c r="B222" s="37"/>
      <c r="C222" s="37"/>
      <c r="D222" s="37"/>
      <c r="E222" s="37"/>
      <c r="F222" s="37"/>
    </row>
  </sheetData>
  <sheetProtection/>
  <mergeCells count="47">
    <mergeCell ref="A212:F212"/>
    <mergeCell ref="A213:F213"/>
    <mergeCell ref="A187:B187"/>
    <mergeCell ref="A189:F189"/>
    <mergeCell ref="A191:F191"/>
    <mergeCell ref="A201:B201"/>
    <mergeCell ref="A203:F203"/>
    <mergeCell ref="A204:F204"/>
    <mergeCell ref="A168:F168"/>
    <mergeCell ref="A160:F160"/>
    <mergeCell ref="A169:F169"/>
    <mergeCell ref="A210:B210"/>
    <mergeCell ref="A175:B175"/>
    <mergeCell ref="A177:F177"/>
    <mergeCell ref="A178:F178"/>
    <mergeCell ref="A6:F6"/>
    <mergeCell ref="A7:F7"/>
    <mergeCell ref="A21:B21"/>
    <mergeCell ref="A8:F8"/>
    <mergeCell ref="A41:F41"/>
    <mergeCell ref="A10:F10"/>
    <mergeCell ref="A23:F23"/>
    <mergeCell ref="A24:F24"/>
    <mergeCell ref="A39:B39"/>
    <mergeCell ref="A62:F62"/>
    <mergeCell ref="A81:B81"/>
    <mergeCell ref="A83:F83"/>
    <mergeCell ref="A84:F84"/>
    <mergeCell ref="A60:B60"/>
    <mergeCell ref="A42:F42"/>
    <mergeCell ref="A63:F63"/>
    <mergeCell ref="A117:F117"/>
    <mergeCell ref="A219:B219"/>
    <mergeCell ref="A221:F221"/>
    <mergeCell ref="A222:F222"/>
    <mergeCell ref="A105:B105"/>
    <mergeCell ref="A107:F107"/>
    <mergeCell ref="A108:F108"/>
    <mergeCell ref="A114:B114"/>
    <mergeCell ref="A116:F116"/>
    <mergeCell ref="A166:B166"/>
    <mergeCell ref="A135:B135"/>
    <mergeCell ref="A137:F137"/>
    <mergeCell ref="A138:F138"/>
    <mergeCell ref="A125:B125"/>
    <mergeCell ref="A128:F128"/>
    <mergeCell ref="A127:F127"/>
  </mergeCells>
  <printOptions horizontalCentered="1"/>
  <pageMargins left="0.236220472440945" right="0.236220472440945" top="0.75" bottom="0.75" header="0.31496062992126" footer="0.31496062992126"/>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2017-10-11T19:58:57Z</cp:lastPrinted>
  <dcterms:created xsi:type="dcterms:W3CDTF">2012-01-10T15:15:40Z</dcterms:created>
  <dcterms:modified xsi:type="dcterms:W3CDTF">2017-10-17T16:49:37Z</dcterms:modified>
  <cp:category/>
  <cp:version/>
  <cp:contentType/>
  <cp:contentStatus/>
</cp:coreProperties>
</file>