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5600" windowHeight="7440" activeTab="0"/>
  </bookViews>
  <sheets>
    <sheet name="MIAA 01-2017" sheetId="1" r:id="rId1"/>
    <sheet name="Hoja3" sheetId="2" r:id="rId2"/>
    <sheet name="Hoja4" sheetId="3" r:id="rId3"/>
    <sheet name="Hoja5" sheetId="4" r:id="rId4"/>
  </sheets>
  <definedNames>
    <definedName name="_xlnm.Print_Titles" localSheetId="0">'MIAA 01-2017'!$A:$F,'MIAA 01-2017'!$1:$5</definedName>
  </definedNames>
  <calcPr fullCalcOnLoad="1"/>
</workbook>
</file>

<file path=xl/sharedStrings.xml><?xml version="1.0" encoding="utf-8"?>
<sst xmlns="http://schemas.openxmlformats.org/spreadsheetml/2006/main" count="298" uniqueCount="164">
  <si>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</si>
  <si>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</si>
  <si>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</si>
  <si>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</si>
  <si>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</si>
  <si>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</si>
  <si>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</si>
  <si>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</si>
  <si>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</si>
  <si>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</si>
  <si>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      Justificación del movimiento presupuestario que se realiza</t>
  </si>
  <si>
    <t xml:space="preserve">CÓDIGO </t>
  </si>
  <si>
    <t>MODIFICACIONES DE UN MISMO PROGRAMA</t>
  </si>
  <si>
    <t>MODIFICACIONES DE PROGRAMA A  PROGRAMA</t>
  </si>
  <si>
    <t>01.04.06.01.03.01</t>
  </si>
  <si>
    <t>Transferencias Juntas de Educación</t>
  </si>
  <si>
    <t>Alimentos y bebidas</t>
  </si>
  <si>
    <t>Salario Escolar</t>
  </si>
  <si>
    <t>01.01.01.04.03</t>
  </si>
  <si>
    <t>ASIENTO Nº 4</t>
  </si>
  <si>
    <t>ASIENTO Nº 5</t>
  </si>
  <si>
    <t>ASIENTO Nº 6</t>
  </si>
  <si>
    <t>ASIENTO Nº 10</t>
  </si>
  <si>
    <t>ASIENTO Nº 11</t>
  </si>
  <si>
    <t>ASIENTO Nº 12</t>
  </si>
  <si>
    <t>ASIENTO Nº 7</t>
  </si>
  <si>
    <t>ASIENTO Nº 8</t>
  </si>
  <si>
    <t>ASIENTO Nº 9</t>
  </si>
  <si>
    <t>MODIFICACIÓN PRESUPUESTARIA 03-2019</t>
  </si>
  <si>
    <t>02.25.00.03.04</t>
  </si>
  <si>
    <t>02.25.00.02.01</t>
  </si>
  <si>
    <t>Tiempo Extraordinario</t>
  </si>
  <si>
    <t>Se realiza la modificación presupuestaria solicitada por Administradora de Salarios para reforzar la cuenta de Tiempo Extraordinario del servicio Protección de Medio Ambiente, según oficio MSA-ADS-004-015-19.</t>
  </si>
  <si>
    <t>02.01.00.03.04</t>
  </si>
  <si>
    <t>02.01.00.02.01</t>
  </si>
  <si>
    <t>Se realiza la modificación presupuestaria solicitada por Administradora de Salarios para reforzar la cuenta de Tiempo Extraordinario del servicio Aseo de Vúas y Sitios Públicos, según oficio MSA-ADS-004-015-19.</t>
  </si>
  <si>
    <t>02.23.00.03.04</t>
  </si>
  <si>
    <t>02.23.00.02.01</t>
  </si>
  <si>
    <t xml:space="preserve">Tiempo extraordinario </t>
  </si>
  <si>
    <t>Se realiza la modificación presupuestaria solicitada por Administradora de Salarios para reforzar la cuenta de Tiempo Extraordinario de la Policía Municipal, según oficio MSA-ADS-004-015-19.</t>
  </si>
  <si>
    <t>Servicios de ingeniería y arquitectura</t>
  </si>
  <si>
    <t>Se realiza la modificación presupuestaria solicitada por la Asistende de la Alcaldía para dar contenido presupuestario para la elaboración del presupuesto detallado del proyecto del Centro de Desarrollo Humano de Matinilla.</t>
  </si>
  <si>
    <t>02.10.05.01.01.99</t>
  </si>
  <si>
    <t>Otros Alquileres</t>
  </si>
  <si>
    <t>02.10.05.01.05.01</t>
  </si>
  <si>
    <t>Transportes dentro del país</t>
  </si>
  <si>
    <t>02.10.05.02.03.02</t>
  </si>
  <si>
    <t>Materiales y productos minerales y asfálticos</t>
  </si>
  <si>
    <t>02.10.05.02.03.04</t>
  </si>
  <si>
    <t>Materiales y productos eléctricos, telefónicos y de cómputo</t>
  </si>
  <si>
    <t>02.10.05.02.02.03</t>
  </si>
  <si>
    <t>02.10.05.01.04.99</t>
  </si>
  <si>
    <t>Otros Servicios de Gestión y Apoyo</t>
  </si>
  <si>
    <t>Se realiza la modificación presupuestaria solicitada por el Encargado de Cultura para reforzar la cuenta 02.10.05.01.04.99 (otros servicios de gestion y apoyo) en funcion de un aumento en el requerimiento de contratacion de agrupaciones y presentaciones artisticas dentro de la agenda cultural de eventos anual de la Municipalidad de Santa Ana, ya que tomando en consideracion los requerimientos de las actividades, el aumento en la participacion del proceso de cultura en coordinacion con otras areas de la municialidad, asi como para la cobertura de espacios de agendas culturales dirigidas a la poblacion en general que emerjan durante el resto del año. Al mismo tiempo se considera solicitar esta modificacion en funcion de poder brindar cobertura a los requerimientos que pueda presentar el programa Paz para Santa Ana</t>
  </si>
  <si>
    <t>01.01.00.03.02</t>
  </si>
  <si>
    <t>Restricción al ejercicio liberal de la profesión</t>
  </si>
  <si>
    <t>01.02.00.03.02</t>
  </si>
  <si>
    <t>01.02.00.01.01</t>
  </si>
  <si>
    <t>Sueldos fijos</t>
  </si>
  <si>
    <t>02.03.00.01.01</t>
  </si>
  <si>
    <t>02.03.00.03.99</t>
  </si>
  <si>
    <t>Otros incentivos salariales</t>
  </si>
  <si>
    <t>02.23.00.01.01</t>
  </si>
  <si>
    <t>02.25.00.01.01</t>
  </si>
  <si>
    <t>02.25.00.03.99</t>
  </si>
  <si>
    <t>02.10.01.00.01.01</t>
  </si>
  <si>
    <t>02.10.01.00.03.02</t>
  </si>
  <si>
    <t>02.29.00.03.04</t>
  </si>
  <si>
    <t>02.09.01.00.01.01</t>
  </si>
  <si>
    <t>Otros incentivos Salariales</t>
  </si>
  <si>
    <t>01.01.01.02.01</t>
  </si>
  <si>
    <t>Servicio de agua y alcantarillado</t>
  </si>
  <si>
    <t>01.01.02.03.04</t>
  </si>
  <si>
    <t>01.01.06.03.01</t>
  </si>
  <si>
    <t>Prestaciones Legales</t>
  </si>
  <si>
    <t>02.23.00.03.99</t>
  </si>
  <si>
    <t>02.23.02.01.01</t>
  </si>
  <si>
    <t>Combustibles y lubricantes</t>
  </si>
  <si>
    <t>02.02.02.01.01</t>
  </si>
  <si>
    <t>Combustibles y Lubricantes</t>
  </si>
  <si>
    <t>02.02.05.02.99</t>
  </si>
  <si>
    <t>Otras construcciones adiciones y mejoras</t>
  </si>
  <si>
    <t>02.02.02.01.04</t>
  </si>
  <si>
    <t>Tintas pinturas y diluyentes</t>
  </si>
  <si>
    <t>02.02.02.03.01</t>
  </si>
  <si>
    <t>Materiales y productos metálicos</t>
  </si>
  <si>
    <t>Se realiza la modificación presupuestaria solicitada por el Encargado de Servicios Generales para dar contenido presupuestario a las cuentas de Otras construcciones adiciones y mejoras para la construcción de la planta de tratamiento en el Predio y la cuenta Materiales y productos metpalicos para la compra de materiles para las reparaciones correctivas de las cajas recolectoras.</t>
  </si>
  <si>
    <t>03,01,10,05,02,01</t>
  </si>
  <si>
    <t xml:space="preserve">Remodelación general de dos bodegas de la Escuela Brasil de Santa Ana. </t>
  </si>
  <si>
    <t>03.01.10.07.01.03</t>
  </si>
  <si>
    <t>Remodelación general de dos bodegas de la Escuela Brasil de Santa Ana. (Tranferencia Junta de Educación)</t>
  </si>
  <si>
    <t>Se realiza la modificación presupuestaria para pasar el proyecto Remodelación general de dos bodegas de la Escuela Brasil de Santa Ana como transferencia de capital a favor de la Junta de Educación de la Escuela de Brasil, según solicitud presentada a Planificación dicha Junta de Educación.</t>
  </si>
  <si>
    <t>02.09.02.01.04.99</t>
  </si>
  <si>
    <t>Otros servicios de Gestion y apoyo</t>
  </si>
  <si>
    <t>02.09.02.01.05.01</t>
  </si>
  <si>
    <t xml:space="preserve">Transportes dentro del pais </t>
  </si>
  <si>
    <t>02.09.02.01.01.99</t>
  </si>
  <si>
    <t>Otros alquileres</t>
  </si>
  <si>
    <t>01.01.00.03.04</t>
  </si>
  <si>
    <t xml:space="preserve">Salario Escolar </t>
  </si>
  <si>
    <t>02.09.01.00.03.04</t>
  </si>
  <si>
    <t>02.09.02.00.03.04</t>
  </si>
  <si>
    <t>02.10.01.00.03.04</t>
  </si>
  <si>
    <t>02.09.02.01.05.04</t>
  </si>
  <si>
    <t>Viáticos fuera del país</t>
  </si>
  <si>
    <t xml:space="preserve">Equipo y programas de computo </t>
  </si>
  <si>
    <t>01.01.01.01.04</t>
  </si>
  <si>
    <t xml:space="preserve">Alquiler de equipo y derechos para telecomunicaciones </t>
  </si>
  <si>
    <t>Agua y Alcantarillado</t>
  </si>
  <si>
    <t xml:space="preserve"> Se realiza la moodificación presupuestaria solicitada por la Directora Administrativa para reforzar la cuenta de Otros Servicios de Gestión y Apoyo,  y la cuenta de Transportes dentro del país,  con la finalidad de atender solicitud de la Comisión de Festejos Patronales de Santa Ana y para contar con los recursos necesarios para poder  brindar colaboración a otras organizaciones  comunales.  2.  Se solicita reforzzar la cuenta de otros alquileres con la finalidad de colaborar con los Festejos Patronales.  4.  Se incluyen los recursos necesarios para la premiación del concurso de oratoria a realizarse como parte de la actividades de celebracón del Dia del Cantonato y Regimen Municipal.</t>
  </si>
  <si>
    <t>02.02.00.03.04</t>
  </si>
  <si>
    <t>02.02.00.01.03</t>
  </si>
  <si>
    <t>Servicios Especiales</t>
  </si>
  <si>
    <t>02.02.00.01.01</t>
  </si>
  <si>
    <t>02.02.00.01.02</t>
  </si>
  <si>
    <t>Jornales</t>
  </si>
  <si>
    <t>Se realiza la modificación presupuestaria para reforzar la cuenta de Jornales para el Centro de Acopio, se incluye presupuesto para 6 peones por 3 meses. No se incluyen cargas patronales dado que los montos que se rebajan son de cuentas de remuneraciones.</t>
  </si>
  <si>
    <t>02,31,06,07,01,03</t>
  </si>
  <si>
    <t>Equipamiento Escuela La Mina</t>
  </si>
  <si>
    <t>Colocación de zacate artificial play Escuela La Mina</t>
  </si>
  <si>
    <t>Se realiza la modificación presupuestaria según solicitud presentada al Concejo Municipal por parte del Director y Presidente de la Junta de Educación en donde piden el cambio del destino de la partida, dado que para este año ellos habian solicitado en Presupuesto Participativo para equipar a la Escuela con equipo de impresión, audiovisual y equipo para el Comedor, sin embargo indican que todo eso lo lograron comprar el año pasado con la partida que se les dio en año pasado para equipar la Escuela, por lo que solicitan se les cambie el destino de la partida para la colocación de zacate artificial en el play de la Escuela ya que actualmente lo que hay es piedrilla.</t>
  </si>
  <si>
    <t>01.01,01.04.04</t>
  </si>
  <si>
    <t>Servicios en ciencias sociales</t>
  </si>
  <si>
    <t>01.01.01.04.06</t>
  </si>
  <si>
    <t>Servicios Generales</t>
  </si>
  <si>
    <t>01.01.02.01.01</t>
  </si>
  <si>
    <t>01.01.02.01.04</t>
  </si>
  <si>
    <t>Tintas pinturas y diliuyentes</t>
  </si>
  <si>
    <t>Aporte Jardín de Niños Andrés Bello para planos para la construcción del comedor</t>
  </si>
  <si>
    <t>Se realiza la modificación presupuestaria para dar contenido para un aporte para el Jardín de Niños Andrés Bello López para la realización de planos constructivos para el comedor estudiantil, según solicitud  presentada al Concejo Municipal por parte de Junta de Educación.</t>
  </si>
  <si>
    <t>Se realiza la modificación presupuestaria solicitada por la Administradora de Salarios para presupuestar el monto que se le debe a la CCSS por las cargas patronales del último grupo al que se le pago por el litigio de las anualidades, cobro que llegó a finales del mes de abril del presente año.</t>
  </si>
  <si>
    <t>01.01.01.03.03</t>
  </si>
  <si>
    <t>03,07,08,05,02,99</t>
  </si>
  <si>
    <t>Enmallado lindero Sur del Hogar de Ancianos de Piedades de Santa Ana.</t>
  </si>
  <si>
    <t>03,07,08,07,03,02</t>
  </si>
  <si>
    <t>Se realiza la modificación presupuestaria para pasar por transferencia a favor de la Fundación Hogar de Ancianos Piedades de Santa Ana el proyecto Enmallado lindero Sur del Hogar de Ancianos de Piedades de Santa Ana.</t>
  </si>
  <si>
    <t>03,02,17,05,02,02</t>
  </si>
  <si>
    <t>Ampliación de Calle del Entrunque; IV etapa Calle Matinilla</t>
  </si>
  <si>
    <t>Techado Cancha Multiusos Escuela Jorge Volio</t>
  </si>
  <si>
    <t>Se realiza la modificación presupuestaria solicitada por la Alcaldía para el Techado de la cancha multiusos de la Escuela Jorge Volio Jiménez, Se presupuesta como transferencia de capital a favor de la Junta de Educación de dicha Escuela.</t>
  </si>
  <si>
    <t>Calle Los millonarios por la gruta</t>
  </si>
  <si>
    <t>Se realiza la modificación presupuestaria solicitada por la Alcaldía para dar contenido presupuestario al Proyecto Calle Los Millonarios por la Gruta, para la compra de concreto.</t>
  </si>
  <si>
    <t>ASIENTO Nº 13</t>
  </si>
  <si>
    <t>ASIENTO Nº 14</t>
  </si>
  <si>
    <t>ASIENTO Nº 15</t>
  </si>
  <si>
    <t>ASIENTO Nº 16</t>
  </si>
  <si>
    <t>Impresión encuadernación y otros</t>
  </si>
  <si>
    <t>Se realiza la modificación presupuestaria solicitada por la Alcaldía para reforzar la cuenta de impresión encuadernación y otros para una ayuda de una impresión del libro de Emanuel Mora.</t>
  </si>
  <si>
    <t>01.01.00.04.01</t>
  </si>
  <si>
    <t>01.01.00.04.05</t>
  </si>
  <si>
    <t>01.01.00.05.01</t>
  </si>
  <si>
    <t>01.01.00.05.02</t>
  </si>
  <si>
    <t>01.01.00.05.03</t>
  </si>
  <si>
    <t>CONTRIBUCION PATRONAL AL SEGURO DE SALUD C.C.S.S</t>
  </si>
  <si>
    <t>CONTRIBUCION PATRONAL AL BANCO POPULAR Y DESARROLLO COMUNAL</t>
  </si>
  <si>
    <t>CONTRIBUCION PATRONAL AL SEGURO DE PENCIONES C.C.S.S.</t>
  </si>
  <si>
    <t>APORTE PATRONAL REGIMEN DE PENSIONES COMPLEMENTARIAS</t>
  </si>
  <si>
    <t>APORTE PATRONAL AL FONDO DE CAPITALIZACION LABORAL</t>
  </si>
  <si>
    <t>02,31,10,07,01,03</t>
  </si>
  <si>
    <t>03,01,15,07,01,03</t>
  </si>
  <si>
    <t>03,01,16,06,01,03</t>
  </si>
  <si>
    <t>03,02,39,02,03,02</t>
  </si>
  <si>
    <t>APROBADA POR EL CONCEJO MUNICIPAL EN LA SESIÓN Ordinaria Nº 160 CELEBRADA EL 21 DE MAYO 2019</t>
  </si>
  <si>
    <t>02.09.02.05.01.05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</si>
</sst>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0\ _P_t_s_-;\-* #,##0.00\ _P_t_s_-;_-* &quot;-&quot;??\ _P_t_s_-;_-@_-"/>
  </numFmts>
  <fonts count="49">
    <font>
      <sz val="11"/>
      <name val="Arial"/>
      <family val="0"/>
    </font>
    <font>
      <sz val="8"/>
      <name val="Arial"/>
      <family val="2"/>
    </font>
    <font>
      <b/>
      <sz val="10"/>
      <name val="Arial"/>
      <family val="2"/>
    </font>
    <font>
      <sz val="10"/>
      <name val="Arial"/>
      <family val="2"/>
    </font>
    <font>
      <b/>
      <sz val="11"/>
      <name val="Arial"/>
      <family val="2"/>
    </font>
    <font>
      <b/>
      <sz val="12"/>
      <name val="Arial"/>
      <family val="2"/>
    </font>
    <font>
      <sz val="10"/>
      <color indexed="8"/>
      <name val="Arial"/>
      <family val="2"/>
    </font>
    <font>
      <sz val="10"/>
      <name val="Euphemia"/>
      <family val="2"/>
    </font>
    <font>
      <sz val="10"/>
      <color indexed="8"/>
      <name val="Euphem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0" fontId="3" fillId="36" borderId="10" xfId="0" applyFont="1" applyFill="1" applyBorder="1" applyAlignment="1">
      <alignment vertical="center" wrapText="1"/>
    </xf>
    <xf numFmtId="4" fontId="8" fillId="0" borderId="10" xfId="54" applyNumberFormat="1" applyFont="1" applyBorder="1" applyAlignment="1">
      <alignment vertical="center" wrapText="1"/>
      <protection/>
    </xf>
    <xf numFmtId="0" fontId="7" fillId="0" borderId="10" xfId="0" applyFont="1" applyFill="1" applyBorder="1" applyAlignment="1">
      <alignment vertical="center" wrapText="1"/>
    </xf>
    <xf numFmtId="0" fontId="3" fillId="0" borderId="10" xfId="54" applyFont="1" applyFill="1" applyBorder="1" applyAlignment="1">
      <alignment vertical="center" wrapText="1"/>
      <protection/>
    </xf>
    <xf numFmtId="4" fontId="6" fillId="0" borderId="10" xfId="54" applyNumberFormat="1" applyFont="1" applyBorder="1" applyAlignment="1">
      <alignment vertical="center" wrapText="1"/>
      <protection/>
    </xf>
    <xf numFmtId="0" fontId="6" fillId="0" borderId="10" xfId="54" applyFont="1" applyBorder="1" applyAlignment="1">
      <alignment vertical="center" wrapText="1"/>
      <protection/>
    </xf>
    <xf numFmtId="4" fontId="3" fillId="0" borderId="10" xfId="54" applyNumberFormat="1" applyFont="1" applyFill="1" applyBorder="1" applyAlignment="1" applyProtection="1">
      <alignment horizontal="right" vertical="center" wrapText="1"/>
      <protection/>
    </xf>
    <xf numFmtId="0" fontId="2" fillId="34" borderId="10"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5"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8" fillId="37" borderId="0" xfId="0" applyFont="1" applyFill="1" applyAlignment="1">
      <alignment horizontal="center" vertical="center" wrapText="1"/>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183"/>
  <sheetViews>
    <sheetView showGridLines="0" tabSelected="1" zoomScale="120" zoomScaleNormal="120" zoomScalePageLayoutView="0" workbookViewId="0" topLeftCell="A118">
      <selection activeCell="D121" sqref="D121"/>
    </sheetView>
  </sheetViews>
  <sheetFormatPr defaultColWidth="11.00390625" defaultRowHeight="14.25"/>
  <cols>
    <col min="1" max="1" width="16.875" style="12" customWidth="1"/>
    <col min="2" max="2" width="37.375" style="12" customWidth="1"/>
    <col min="3" max="6" width="16.625" style="12" customWidth="1"/>
    <col min="7" max="8" width="12.00390625" style="12" bestFit="1" customWidth="1"/>
    <col min="9" max="9" width="11.00390625" style="12" customWidth="1"/>
    <col min="10" max="10" width="11.25390625" style="12" bestFit="1" customWidth="1"/>
    <col min="11" max="16384" width="11.00390625" style="12" customWidth="1"/>
  </cols>
  <sheetData>
    <row r="1" spans="1:6" ht="15">
      <c r="A1" s="24" t="s">
        <v>0</v>
      </c>
      <c r="B1" s="24"/>
      <c r="C1" s="24"/>
      <c r="D1" s="24"/>
      <c r="E1" s="24"/>
      <c r="F1" s="24"/>
    </row>
    <row r="2" spans="1:6" ht="15">
      <c r="A2" s="24" t="s">
        <v>1</v>
      </c>
      <c r="B2" s="24"/>
      <c r="C2" s="24"/>
      <c r="D2" s="24"/>
      <c r="E2" s="24"/>
      <c r="F2" s="24"/>
    </row>
    <row r="3" spans="1:6" ht="13.5">
      <c r="A3" s="25" t="s">
        <v>28</v>
      </c>
      <c r="B3" s="25"/>
      <c r="C3" s="25"/>
      <c r="D3" s="25"/>
      <c r="E3" s="25"/>
      <c r="F3" s="25"/>
    </row>
    <row r="4" spans="1:6" ht="13.5">
      <c r="A4" s="25" t="s">
        <v>162</v>
      </c>
      <c r="B4" s="25"/>
      <c r="C4" s="25"/>
      <c r="D4" s="25"/>
      <c r="E4" s="25"/>
      <c r="F4" s="25"/>
    </row>
    <row r="6" spans="1:6" ht="15">
      <c r="A6" s="26" t="s">
        <v>12</v>
      </c>
      <c r="B6" s="26"/>
      <c r="C6" s="26"/>
      <c r="D6" s="26"/>
      <c r="E6" s="26"/>
      <c r="F6" s="26"/>
    </row>
    <row r="8" spans="1:6" ht="27.75" customHeight="1">
      <c r="A8" s="1" t="s">
        <v>11</v>
      </c>
      <c r="B8" s="1" t="s">
        <v>2</v>
      </c>
      <c r="C8" s="1" t="s">
        <v>3</v>
      </c>
      <c r="D8" s="1" t="s">
        <v>4</v>
      </c>
      <c r="E8" s="1" t="s">
        <v>5</v>
      </c>
      <c r="F8" s="1" t="s">
        <v>6</v>
      </c>
    </row>
    <row r="9" spans="1:6" ht="15.75" customHeight="1">
      <c r="A9" s="2" t="s">
        <v>7</v>
      </c>
      <c r="B9" s="3"/>
      <c r="C9" s="3"/>
      <c r="D9" s="3"/>
      <c r="E9" s="3"/>
      <c r="F9" s="4"/>
    </row>
    <row r="10" spans="1:6" ht="15" customHeight="1">
      <c r="A10" s="14" t="s">
        <v>29</v>
      </c>
      <c r="B10" s="5" t="s">
        <v>17</v>
      </c>
      <c r="C10" s="6">
        <v>1373270.16</v>
      </c>
      <c r="D10" s="6">
        <v>1373270.16</v>
      </c>
      <c r="E10" s="6"/>
      <c r="F10" s="6">
        <f>+C10-D10+E10</f>
        <v>0</v>
      </c>
    </row>
    <row r="11" spans="1:8" ht="15" customHeight="1">
      <c r="A11" s="14" t="s">
        <v>30</v>
      </c>
      <c r="B11" s="5" t="s">
        <v>31</v>
      </c>
      <c r="C11" s="6">
        <v>670611</v>
      </c>
      <c r="D11" s="6"/>
      <c r="E11" s="6">
        <v>1373270.16</v>
      </c>
      <c r="F11" s="6">
        <f>+C11-D11+E11</f>
        <v>2043881.16</v>
      </c>
      <c r="H11" s="13"/>
    </row>
    <row r="12" spans="1:8" ht="12.75">
      <c r="A12" s="21"/>
      <c r="B12" s="21"/>
      <c r="C12" s="10">
        <f>SUM(C10:C11)</f>
        <v>2043881.16</v>
      </c>
      <c r="D12" s="10">
        <f>SUM(D10:D11)</f>
        <v>1373270.16</v>
      </c>
      <c r="E12" s="10">
        <f>SUM(E10:E11)</f>
        <v>1373270.16</v>
      </c>
      <c r="F12" s="10">
        <f>SUM(F10:F11)</f>
        <v>2043881.16</v>
      </c>
      <c r="H12" s="13"/>
    </row>
    <row r="13" spans="1:6" ht="12.75">
      <c r="A13" s="7"/>
      <c r="B13" s="8"/>
      <c r="C13" s="8"/>
      <c r="D13" s="8"/>
      <c r="E13" s="8"/>
      <c r="F13" s="8"/>
    </row>
    <row r="14" spans="1:6" ht="12.75">
      <c r="A14" s="22" t="s">
        <v>10</v>
      </c>
      <c r="B14" s="22"/>
      <c r="C14" s="22"/>
      <c r="D14" s="22"/>
      <c r="E14" s="22"/>
      <c r="F14" s="22"/>
    </row>
    <row r="15" spans="1:6" ht="31.5" customHeight="1">
      <c r="A15" s="23" t="s">
        <v>32</v>
      </c>
      <c r="B15" s="23"/>
      <c r="C15" s="23"/>
      <c r="D15" s="23"/>
      <c r="E15" s="23"/>
      <c r="F15" s="23"/>
    </row>
    <row r="16" spans="1:6" ht="28.5" customHeight="1">
      <c r="A16" s="1" t="s">
        <v>11</v>
      </c>
      <c r="B16" s="1" t="s">
        <v>2</v>
      </c>
      <c r="C16" s="1" t="s">
        <v>3</v>
      </c>
      <c r="D16" s="1" t="s">
        <v>4</v>
      </c>
      <c r="E16" s="1" t="s">
        <v>5</v>
      </c>
      <c r="F16" s="1" t="s">
        <v>6</v>
      </c>
    </row>
    <row r="17" spans="1:6" ht="18" customHeight="1">
      <c r="A17" s="11" t="s">
        <v>8</v>
      </c>
      <c r="B17" s="3"/>
      <c r="C17" s="3"/>
      <c r="D17" s="3"/>
      <c r="E17" s="3"/>
      <c r="F17" s="4"/>
    </row>
    <row r="18" spans="1:6" ht="15" customHeight="1">
      <c r="A18" s="17" t="s">
        <v>33</v>
      </c>
      <c r="B18" s="17" t="s">
        <v>17</v>
      </c>
      <c r="C18" s="6">
        <v>3742323.94</v>
      </c>
      <c r="D18" s="6">
        <v>1236633.33</v>
      </c>
      <c r="E18" s="6"/>
      <c r="F18" s="6">
        <f>+C18-D18+E18</f>
        <v>2505690.61</v>
      </c>
    </row>
    <row r="19" spans="1:6" ht="15" customHeight="1">
      <c r="A19" s="17" t="s">
        <v>34</v>
      </c>
      <c r="B19" s="17" t="s">
        <v>31</v>
      </c>
      <c r="C19" s="6">
        <v>0</v>
      </c>
      <c r="D19" s="6"/>
      <c r="E19" s="6">
        <v>1236633.33</v>
      </c>
      <c r="F19" s="6">
        <f>+C19-D19+E19</f>
        <v>1236633.33</v>
      </c>
    </row>
    <row r="20" spans="1:7" ht="12.75">
      <c r="A20" s="21"/>
      <c r="B20" s="21"/>
      <c r="C20" s="10">
        <f>SUM(C18:C19)</f>
        <v>3742323.94</v>
      </c>
      <c r="D20" s="10">
        <f>SUM(D18:D19)</f>
        <v>1236633.33</v>
      </c>
      <c r="E20" s="10">
        <f>SUM(E18:E19)</f>
        <v>1236633.33</v>
      </c>
      <c r="F20" s="10">
        <f>SUM(F18:F19)</f>
        <v>3742323.94</v>
      </c>
      <c r="G20" s="13"/>
    </row>
    <row r="21" spans="1:6" ht="12.75">
      <c r="A21" s="7"/>
      <c r="B21" s="8"/>
      <c r="C21" s="8"/>
      <c r="D21" s="8"/>
      <c r="E21" s="8"/>
      <c r="F21" s="8"/>
    </row>
    <row r="22" spans="1:6" ht="12.75">
      <c r="A22" s="22" t="s">
        <v>10</v>
      </c>
      <c r="B22" s="22"/>
      <c r="C22" s="22"/>
      <c r="D22" s="22"/>
      <c r="E22" s="22"/>
      <c r="F22" s="22"/>
    </row>
    <row r="23" spans="1:6" ht="32.25" customHeight="1">
      <c r="A23" s="23" t="s">
        <v>35</v>
      </c>
      <c r="B23" s="23"/>
      <c r="C23" s="23"/>
      <c r="D23" s="23"/>
      <c r="E23" s="23"/>
      <c r="F23" s="23"/>
    </row>
    <row r="24" spans="1:6" ht="30" customHeight="1">
      <c r="A24" s="1" t="s">
        <v>11</v>
      </c>
      <c r="B24" s="1" t="s">
        <v>2</v>
      </c>
      <c r="C24" s="1" t="s">
        <v>3</v>
      </c>
      <c r="D24" s="1" t="s">
        <v>4</v>
      </c>
      <c r="E24" s="1" t="s">
        <v>5</v>
      </c>
      <c r="F24" s="1" t="s">
        <v>6</v>
      </c>
    </row>
    <row r="25" spans="1:6" ht="12.75">
      <c r="A25" s="2" t="s">
        <v>9</v>
      </c>
      <c r="B25" s="3"/>
      <c r="C25" s="3"/>
      <c r="D25" s="3"/>
      <c r="E25" s="3"/>
      <c r="F25" s="4"/>
    </row>
    <row r="26" spans="1:6" ht="15" customHeight="1">
      <c r="A26" s="5" t="s">
        <v>36</v>
      </c>
      <c r="B26" s="5" t="s">
        <v>17</v>
      </c>
      <c r="C26" s="6">
        <v>2995958.66</v>
      </c>
      <c r="D26" s="18">
        <v>2995958.66</v>
      </c>
      <c r="E26" s="6"/>
      <c r="F26" s="6">
        <f>+C26-D26+E26</f>
        <v>0</v>
      </c>
    </row>
    <row r="27" spans="1:6" ht="15" customHeight="1">
      <c r="A27" s="19" t="s">
        <v>75</v>
      </c>
      <c r="B27" s="5" t="s">
        <v>69</v>
      </c>
      <c r="C27" s="6">
        <v>28995201.35</v>
      </c>
      <c r="D27" s="6">
        <v>1500000</v>
      </c>
      <c r="E27" s="6"/>
      <c r="F27" s="6">
        <f>+C27-D27+E27</f>
        <v>27495201.35</v>
      </c>
    </row>
    <row r="28" spans="1:6" ht="15" customHeight="1">
      <c r="A28" s="19" t="s">
        <v>76</v>
      </c>
      <c r="B28" s="5" t="s">
        <v>77</v>
      </c>
      <c r="C28" s="6">
        <v>7321512</v>
      </c>
      <c r="D28" s="6">
        <v>500000</v>
      </c>
      <c r="E28" s="6"/>
      <c r="F28" s="6">
        <f>+C28-D28+E28</f>
        <v>6821512</v>
      </c>
    </row>
    <row r="29" spans="1:6" ht="15" customHeight="1">
      <c r="A29" s="5" t="s">
        <v>37</v>
      </c>
      <c r="B29" s="5" t="s">
        <v>38</v>
      </c>
      <c r="C29" s="6">
        <v>115446</v>
      </c>
      <c r="D29" s="6"/>
      <c r="E29" s="6">
        <f>+D30</f>
        <v>4995958.66</v>
      </c>
      <c r="F29" s="6">
        <f>+C29-D29+E29</f>
        <v>5111404.66</v>
      </c>
    </row>
    <row r="30" spans="1:7" ht="15" customHeight="1">
      <c r="A30" s="27"/>
      <c r="B30" s="28"/>
      <c r="C30" s="10">
        <f>SUM(C26:C29)</f>
        <v>39428118.010000005</v>
      </c>
      <c r="D30" s="10">
        <f>SUM(D26:D29)</f>
        <v>4995958.66</v>
      </c>
      <c r="E30" s="10">
        <f>SUM(E26:E29)</f>
        <v>4995958.66</v>
      </c>
      <c r="F30" s="10">
        <f>SUM(F26:F29)</f>
        <v>39428118.010000005</v>
      </c>
      <c r="G30" s="13"/>
    </row>
    <row r="31" spans="1:6" ht="15" customHeight="1">
      <c r="A31" s="7"/>
      <c r="B31" s="8"/>
      <c r="C31" s="8"/>
      <c r="D31" s="8"/>
      <c r="E31" s="8"/>
      <c r="F31" s="8"/>
    </row>
    <row r="32" spans="1:6" ht="12.75">
      <c r="A32" s="22" t="s">
        <v>10</v>
      </c>
      <c r="B32" s="22"/>
      <c r="C32" s="22"/>
      <c r="D32" s="22"/>
      <c r="E32" s="22"/>
      <c r="F32" s="22"/>
    </row>
    <row r="33" spans="1:6" ht="30.75" customHeight="1">
      <c r="A33" s="23" t="s">
        <v>39</v>
      </c>
      <c r="B33" s="23"/>
      <c r="C33" s="23"/>
      <c r="D33" s="23"/>
      <c r="E33" s="23"/>
      <c r="F33" s="23"/>
    </row>
    <row r="34" spans="1:6" ht="29.25" customHeight="1">
      <c r="A34" s="1" t="s">
        <v>11</v>
      </c>
      <c r="B34" s="1" t="s">
        <v>2</v>
      </c>
      <c r="C34" s="1" t="s">
        <v>3</v>
      </c>
      <c r="D34" s="1" t="s">
        <v>4</v>
      </c>
      <c r="E34" s="1" t="s">
        <v>5</v>
      </c>
      <c r="F34" s="1" t="s">
        <v>6</v>
      </c>
    </row>
    <row r="35" spans="1:6" ht="13.5" customHeight="1">
      <c r="A35" s="2" t="s">
        <v>19</v>
      </c>
      <c r="B35" s="3"/>
      <c r="C35" s="3"/>
      <c r="D35" s="3"/>
      <c r="E35" s="3"/>
      <c r="F35" s="4"/>
    </row>
    <row r="36" spans="1:6" ht="15" customHeight="1">
      <c r="A36" s="5" t="s">
        <v>14</v>
      </c>
      <c r="B36" s="5" t="s">
        <v>15</v>
      </c>
      <c r="C36" s="6">
        <v>2266843.01</v>
      </c>
      <c r="D36" s="18">
        <v>600000</v>
      </c>
      <c r="E36" s="6"/>
      <c r="F36" s="6">
        <f>+C36-D36+E36</f>
        <v>1666843.0099999998</v>
      </c>
    </row>
    <row r="37" spans="1:6" ht="15" customHeight="1">
      <c r="A37" s="5" t="s">
        <v>18</v>
      </c>
      <c r="B37" s="16" t="s">
        <v>40</v>
      </c>
      <c r="C37" s="6">
        <v>21739142</v>
      </c>
      <c r="D37" s="18"/>
      <c r="E37" s="15">
        <v>600000</v>
      </c>
      <c r="F37" s="6">
        <f>+C37-D37+E37</f>
        <v>22339142</v>
      </c>
    </row>
    <row r="38" spans="1:6" ht="19.5" customHeight="1">
      <c r="A38" s="27"/>
      <c r="B38" s="28"/>
      <c r="C38" s="10">
        <f>SUM(C36:C37)</f>
        <v>24005985.009999998</v>
      </c>
      <c r="D38" s="10">
        <f>SUM(D36:D37)</f>
        <v>600000</v>
      </c>
      <c r="E38" s="10">
        <f>SUM(E36:E37)</f>
        <v>600000</v>
      </c>
      <c r="F38" s="10">
        <f>SUM(F36:F37)</f>
        <v>24005985.009999998</v>
      </c>
    </row>
    <row r="39" spans="1:6" ht="19.5" customHeight="1">
      <c r="A39" s="22" t="s">
        <v>10</v>
      </c>
      <c r="B39" s="22"/>
      <c r="C39" s="22"/>
      <c r="D39" s="22"/>
      <c r="E39" s="22"/>
      <c r="F39" s="22"/>
    </row>
    <row r="40" spans="1:6" ht="32.25" customHeight="1">
      <c r="A40" s="23" t="s">
        <v>41</v>
      </c>
      <c r="B40" s="23"/>
      <c r="C40" s="23"/>
      <c r="D40" s="23"/>
      <c r="E40" s="23"/>
      <c r="F40" s="23"/>
    </row>
    <row r="41" spans="1:6" ht="29.25" customHeight="1">
      <c r="A41" s="1" t="s">
        <v>11</v>
      </c>
      <c r="B41" s="1" t="s">
        <v>2</v>
      </c>
      <c r="C41" s="1" t="s">
        <v>3</v>
      </c>
      <c r="D41" s="1" t="s">
        <v>4</v>
      </c>
      <c r="E41" s="1" t="s">
        <v>5</v>
      </c>
      <c r="F41" s="1" t="s">
        <v>6</v>
      </c>
    </row>
    <row r="42" spans="1:6" ht="13.5" customHeight="1">
      <c r="A42" s="11" t="s">
        <v>20</v>
      </c>
      <c r="B42" s="3"/>
      <c r="C42" s="3"/>
      <c r="D42" s="3"/>
      <c r="E42" s="3"/>
      <c r="F42" s="4"/>
    </row>
    <row r="43" spans="1:6" ht="15" customHeight="1">
      <c r="A43" s="17" t="s">
        <v>42</v>
      </c>
      <c r="B43" s="17" t="s">
        <v>43</v>
      </c>
      <c r="C43" s="6">
        <v>12238000</v>
      </c>
      <c r="D43" s="6">
        <v>2000000</v>
      </c>
      <c r="E43" s="6"/>
      <c r="F43" s="6">
        <f aca="true" t="shared" si="0" ref="F43:F48">+C43-D43+E43</f>
        <v>10238000</v>
      </c>
    </row>
    <row r="44" spans="1:6" ht="15" customHeight="1">
      <c r="A44" s="17" t="s">
        <v>44</v>
      </c>
      <c r="B44" s="17" t="s">
        <v>45</v>
      </c>
      <c r="C44" s="6">
        <v>2000000</v>
      </c>
      <c r="D44" s="6">
        <v>1000000</v>
      </c>
      <c r="E44" s="6"/>
      <c r="F44" s="6">
        <f t="shared" si="0"/>
        <v>1000000</v>
      </c>
    </row>
    <row r="45" spans="1:6" ht="15" customHeight="1">
      <c r="A45" s="17" t="s">
        <v>46</v>
      </c>
      <c r="B45" s="17" t="s">
        <v>47</v>
      </c>
      <c r="C45" s="6">
        <v>1000000</v>
      </c>
      <c r="D45" s="6">
        <v>500000</v>
      </c>
      <c r="E45" s="6"/>
      <c r="F45" s="6">
        <f t="shared" si="0"/>
        <v>500000</v>
      </c>
    </row>
    <row r="46" spans="1:6" ht="27.75" customHeight="1">
      <c r="A46" s="17" t="s">
        <v>48</v>
      </c>
      <c r="B46" s="17" t="s">
        <v>49</v>
      </c>
      <c r="C46" s="6">
        <v>1400280</v>
      </c>
      <c r="D46" s="6">
        <v>500000</v>
      </c>
      <c r="E46" s="6"/>
      <c r="F46" s="6">
        <f t="shared" si="0"/>
        <v>900280</v>
      </c>
    </row>
    <row r="47" spans="1:6" ht="15" customHeight="1">
      <c r="A47" s="17" t="s">
        <v>50</v>
      </c>
      <c r="B47" s="17" t="s">
        <v>16</v>
      </c>
      <c r="C47" s="6">
        <v>4620000</v>
      </c>
      <c r="D47" s="6">
        <v>1620000</v>
      </c>
      <c r="E47" s="6"/>
      <c r="F47" s="6">
        <f t="shared" si="0"/>
        <v>3000000</v>
      </c>
    </row>
    <row r="48" spans="1:6" ht="15" customHeight="1">
      <c r="A48" s="17" t="s">
        <v>51</v>
      </c>
      <c r="B48" s="17" t="s">
        <v>52</v>
      </c>
      <c r="C48" s="6">
        <v>5800000</v>
      </c>
      <c r="D48" s="6"/>
      <c r="E48" s="6">
        <v>5620000</v>
      </c>
      <c r="F48" s="6">
        <f t="shared" si="0"/>
        <v>11420000</v>
      </c>
    </row>
    <row r="49" spans="1:6" ht="19.5" customHeight="1">
      <c r="A49" s="21"/>
      <c r="B49" s="21"/>
      <c r="C49" s="10">
        <f>SUM(C43:C48)</f>
        <v>27058280</v>
      </c>
      <c r="D49" s="10">
        <f>SUM(D43:D48)</f>
        <v>5620000</v>
      </c>
      <c r="E49" s="10">
        <f>SUM(E43:E48)</f>
        <v>5620000</v>
      </c>
      <c r="F49" s="10">
        <f>SUM(F43:F48)</f>
        <v>27058280</v>
      </c>
    </row>
    <row r="50" spans="1:6" ht="19.5" customHeight="1">
      <c r="A50" s="22" t="s">
        <v>10</v>
      </c>
      <c r="B50" s="22"/>
      <c r="C50" s="22"/>
      <c r="D50" s="22"/>
      <c r="E50" s="22"/>
      <c r="F50" s="22"/>
    </row>
    <row r="51" spans="1:6" ht="88.5" customHeight="1">
      <c r="A51" s="23" t="s">
        <v>53</v>
      </c>
      <c r="B51" s="23"/>
      <c r="C51" s="23"/>
      <c r="D51" s="23"/>
      <c r="E51" s="23"/>
      <c r="F51" s="23"/>
    </row>
    <row r="52" spans="1:6" ht="26.25">
      <c r="A52" s="1" t="s">
        <v>11</v>
      </c>
      <c r="B52" s="1" t="s">
        <v>2</v>
      </c>
      <c r="C52" s="1" t="s">
        <v>3</v>
      </c>
      <c r="D52" s="1" t="s">
        <v>4</v>
      </c>
      <c r="E52" s="1" t="s">
        <v>5</v>
      </c>
      <c r="F52" s="1" t="s">
        <v>6</v>
      </c>
    </row>
    <row r="53" spans="1:6" ht="18.75" customHeight="1">
      <c r="A53" s="11" t="s">
        <v>21</v>
      </c>
      <c r="B53" s="3"/>
      <c r="C53" s="3"/>
      <c r="D53" s="3"/>
      <c r="E53" s="3"/>
      <c r="F53" s="4"/>
    </row>
    <row r="54" spans="1:6" ht="12.75">
      <c r="A54" s="17" t="s">
        <v>78</v>
      </c>
      <c r="B54" s="17" t="s">
        <v>79</v>
      </c>
      <c r="C54" s="6">
        <v>36499200</v>
      </c>
      <c r="D54" s="6">
        <v>12000000</v>
      </c>
      <c r="E54" s="6"/>
      <c r="F54" s="6">
        <f>+C54-D54+E54</f>
        <v>24499200</v>
      </c>
    </row>
    <row r="55" spans="1:6" ht="12.75">
      <c r="A55" s="17" t="s">
        <v>82</v>
      </c>
      <c r="B55" s="17" t="s">
        <v>83</v>
      </c>
      <c r="C55" s="6">
        <v>7000000</v>
      </c>
      <c r="D55" s="6">
        <v>5000000</v>
      </c>
      <c r="E55" s="6"/>
      <c r="F55" s="6"/>
    </row>
    <row r="56" spans="1:6" ht="12.75">
      <c r="A56" s="17" t="s">
        <v>80</v>
      </c>
      <c r="B56" s="17" t="s">
        <v>81</v>
      </c>
      <c r="C56" s="6">
        <v>0</v>
      </c>
      <c r="D56" s="6"/>
      <c r="E56" s="6">
        <v>12000000</v>
      </c>
      <c r="F56" s="6">
        <f>+C56-D56+E56</f>
        <v>12000000</v>
      </c>
    </row>
    <row r="57" spans="1:6" ht="12.75">
      <c r="A57" s="17" t="s">
        <v>84</v>
      </c>
      <c r="B57" s="17" t="s">
        <v>85</v>
      </c>
      <c r="C57" s="6">
        <v>0</v>
      </c>
      <c r="D57" s="6"/>
      <c r="E57" s="6">
        <v>5000000</v>
      </c>
      <c r="F57" s="6">
        <f>+C57-D57+E57</f>
        <v>5000000</v>
      </c>
    </row>
    <row r="58" spans="1:6" ht="21.75" customHeight="1">
      <c r="A58" s="21"/>
      <c r="B58" s="21"/>
      <c r="C58" s="10">
        <f>SUM(C54:C57)</f>
        <v>43499200</v>
      </c>
      <c r="D58" s="10">
        <f>SUM(D54:D57)</f>
        <v>17000000</v>
      </c>
      <c r="E58" s="10">
        <f>SUM(E54:E57)</f>
        <v>17000000</v>
      </c>
      <c r="F58" s="10">
        <f>SUM(F54:F57)</f>
        <v>41499200</v>
      </c>
    </row>
    <row r="59" spans="1:6" ht="24.75" customHeight="1">
      <c r="A59" s="22" t="s">
        <v>10</v>
      </c>
      <c r="B59" s="22"/>
      <c r="C59" s="22"/>
      <c r="D59" s="22"/>
      <c r="E59" s="22"/>
      <c r="F59" s="22"/>
    </row>
    <row r="60" spans="1:6" ht="45.75" customHeight="1">
      <c r="A60" s="23" t="s">
        <v>86</v>
      </c>
      <c r="B60" s="23"/>
      <c r="C60" s="23"/>
      <c r="D60" s="23"/>
      <c r="E60" s="23"/>
      <c r="F60" s="23"/>
    </row>
    <row r="61" spans="1:6" ht="24.75" customHeight="1">
      <c r="A61" s="1" t="s">
        <v>11</v>
      </c>
      <c r="B61" s="1" t="s">
        <v>2</v>
      </c>
      <c r="C61" s="1" t="s">
        <v>3</v>
      </c>
      <c r="D61" s="1" t="s">
        <v>4</v>
      </c>
      <c r="E61" s="1" t="s">
        <v>5</v>
      </c>
      <c r="F61" s="1" t="s">
        <v>6</v>
      </c>
    </row>
    <row r="62" spans="1:6" ht="19.5" customHeight="1">
      <c r="A62" s="11" t="s">
        <v>25</v>
      </c>
      <c r="B62" s="3"/>
      <c r="C62" s="3"/>
      <c r="D62" s="3"/>
      <c r="E62" s="3"/>
      <c r="F62" s="4"/>
    </row>
    <row r="63" spans="1:6" ht="31.5" customHeight="1">
      <c r="A63" s="17" t="s">
        <v>87</v>
      </c>
      <c r="B63" s="17" t="s">
        <v>88</v>
      </c>
      <c r="C63" s="6">
        <v>3680200.12</v>
      </c>
      <c r="D63" s="6">
        <v>3680200.12</v>
      </c>
      <c r="E63" s="6"/>
      <c r="F63" s="6">
        <f>+C63-D63+E63</f>
        <v>0</v>
      </c>
    </row>
    <row r="64" spans="1:6" ht="40.5" customHeight="1">
      <c r="A64" s="5" t="s">
        <v>89</v>
      </c>
      <c r="B64" s="17" t="s">
        <v>90</v>
      </c>
      <c r="C64" s="6">
        <v>0</v>
      </c>
      <c r="D64" s="6"/>
      <c r="E64" s="6">
        <v>3680200.12</v>
      </c>
      <c r="F64" s="6">
        <f>+C64-D64+E64</f>
        <v>3680200.12</v>
      </c>
    </row>
    <row r="65" spans="1:6" ht="19.5" customHeight="1">
      <c r="A65" s="21"/>
      <c r="B65" s="21"/>
      <c r="C65" s="10">
        <f>SUM(C63:C64)</f>
        <v>3680200.12</v>
      </c>
      <c r="D65" s="10">
        <f>SUM(D63:D64)</f>
        <v>3680200.12</v>
      </c>
      <c r="E65" s="10">
        <f>SUM(E63:E64)</f>
        <v>3680200.12</v>
      </c>
      <c r="F65" s="10">
        <f>SUM(F63:F64)</f>
        <v>3680200.12</v>
      </c>
    </row>
    <row r="66" spans="1:6" ht="19.5" customHeight="1">
      <c r="A66" s="22" t="s">
        <v>10</v>
      </c>
      <c r="B66" s="22"/>
      <c r="C66" s="22"/>
      <c r="D66" s="22"/>
      <c r="E66" s="22"/>
      <c r="F66" s="22"/>
    </row>
    <row r="67" spans="1:6" ht="29.25" customHeight="1">
      <c r="A67" s="23" t="s">
        <v>91</v>
      </c>
      <c r="B67" s="23"/>
      <c r="C67" s="23"/>
      <c r="D67" s="23"/>
      <c r="E67" s="23"/>
      <c r="F67" s="23"/>
    </row>
    <row r="68" spans="1:6" ht="13.5" customHeight="1">
      <c r="A68" s="9"/>
      <c r="B68" s="9"/>
      <c r="C68" s="9"/>
      <c r="D68" s="9"/>
      <c r="E68" s="9"/>
      <c r="F68" s="9"/>
    </row>
    <row r="69" spans="1:6" ht="30" customHeight="1">
      <c r="A69" s="1" t="s">
        <v>11</v>
      </c>
      <c r="B69" s="1" t="s">
        <v>2</v>
      </c>
      <c r="C69" s="1" t="s">
        <v>3</v>
      </c>
      <c r="D69" s="1" t="s">
        <v>4</v>
      </c>
      <c r="E69" s="1" t="s">
        <v>5</v>
      </c>
      <c r="F69" s="1" t="s">
        <v>6</v>
      </c>
    </row>
    <row r="70" spans="1:6" ht="19.5" customHeight="1">
      <c r="A70" s="11" t="s">
        <v>26</v>
      </c>
      <c r="B70" s="3"/>
      <c r="C70" s="3"/>
      <c r="D70" s="3"/>
      <c r="E70" s="3"/>
      <c r="F70" s="4"/>
    </row>
    <row r="71" spans="1:6" ht="19.5" customHeight="1">
      <c r="A71" s="17" t="s">
        <v>92</v>
      </c>
      <c r="B71" s="17" t="s">
        <v>93</v>
      </c>
      <c r="C71" s="18">
        <v>3354000</v>
      </c>
      <c r="D71" s="6"/>
      <c r="E71" s="6">
        <v>3500000</v>
      </c>
      <c r="F71" s="6">
        <f>+C71-D71+E71</f>
        <v>6854000</v>
      </c>
    </row>
    <row r="72" spans="1:6" ht="19.5" customHeight="1">
      <c r="A72" s="17" t="s">
        <v>94</v>
      </c>
      <c r="B72" s="17" t="s">
        <v>95</v>
      </c>
      <c r="C72" s="18">
        <v>625000</v>
      </c>
      <c r="D72" s="6"/>
      <c r="E72" s="6">
        <v>3000000</v>
      </c>
      <c r="F72" s="6">
        <f aca="true" t="shared" si="1" ref="F72:F80">+C72-D72+E72</f>
        <v>3625000</v>
      </c>
    </row>
    <row r="73" spans="1:6" ht="19.5" customHeight="1">
      <c r="A73" s="17" t="s">
        <v>96</v>
      </c>
      <c r="B73" s="17" t="s">
        <v>97</v>
      </c>
      <c r="C73" s="18">
        <v>3610930</v>
      </c>
      <c r="D73" s="6"/>
      <c r="E73" s="6">
        <v>2000000</v>
      </c>
      <c r="F73" s="6">
        <f t="shared" si="1"/>
        <v>5610930</v>
      </c>
    </row>
    <row r="74" spans="1:6" ht="19.5" customHeight="1">
      <c r="A74" s="17" t="s">
        <v>163</v>
      </c>
      <c r="B74" s="17" t="s">
        <v>105</v>
      </c>
      <c r="C74" s="18">
        <v>0</v>
      </c>
      <c r="D74" s="6"/>
      <c r="E74" s="6">
        <v>1500000</v>
      </c>
      <c r="F74" s="6">
        <f t="shared" si="1"/>
        <v>1500000</v>
      </c>
    </row>
    <row r="75" spans="1:6" ht="19.5" customHeight="1">
      <c r="A75" s="17" t="s">
        <v>98</v>
      </c>
      <c r="B75" s="17" t="s">
        <v>99</v>
      </c>
      <c r="C75" s="18">
        <v>3970682.7</v>
      </c>
      <c r="D75" s="18">
        <v>3970682.7</v>
      </c>
      <c r="E75" s="6"/>
      <c r="F75" s="6">
        <f t="shared" si="1"/>
        <v>0</v>
      </c>
    </row>
    <row r="76" spans="1:6" ht="19.5" customHeight="1">
      <c r="A76" s="17" t="s">
        <v>100</v>
      </c>
      <c r="B76" s="17" t="s">
        <v>99</v>
      </c>
      <c r="C76" s="18">
        <v>434690.56</v>
      </c>
      <c r="D76" s="18">
        <v>434690.56</v>
      </c>
      <c r="E76" s="6"/>
      <c r="F76" s="6">
        <f t="shared" si="1"/>
        <v>0</v>
      </c>
    </row>
    <row r="77" spans="1:6" ht="19.5" customHeight="1">
      <c r="A77" s="19" t="s">
        <v>101</v>
      </c>
      <c r="B77" s="17" t="s">
        <v>99</v>
      </c>
      <c r="C77" s="20">
        <v>183953.5</v>
      </c>
      <c r="D77" s="20">
        <v>183953.5</v>
      </c>
      <c r="E77" s="6"/>
      <c r="F77" s="6">
        <f t="shared" si="1"/>
        <v>0</v>
      </c>
    </row>
    <row r="78" spans="1:6" ht="19.5" customHeight="1">
      <c r="A78" s="17" t="s">
        <v>102</v>
      </c>
      <c r="B78" s="17" t="s">
        <v>99</v>
      </c>
      <c r="C78" s="18">
        <v>3330873.8</v>
      </c>
      <c r="D78" s="18">
        <v>3330873.8</v>
      </c>
      <c r="E78" s="6"/>
      <c r="F78" s="6">
        <f t="shared" si="1"/>
        <v>0</v>
      </c>
    </row>
    <row r="79" spans="1:6" ht="19.5" customHeight="1">
      <c r="A79" s="17" t="s">
        <v>103</v>
      </c>
      <c r="B79" s="17" t="s">
        <v>104</v>
      </c>
      <c r="C79" s="18">
        <v>2761149.7</v>
      </c>
      <c r="D79" s="6">
        <v>763752.94</v>
      </c>
      <c r="E79" s="6"/>
      <c r="F79" s="6">
        <f t="shared" si="1"/>
        <v>1997396.7600000002</v>
      </c>
    </row>
    <row r="80" spans="1:7" ht="28.5" customHeight="1">
      <c r="A80" s="17" t="s">
        <v>106</v>
      </c>
      <c r="B80" s="17" t="s">
        <v>107</v>
      </c>
      <c r="C80" s="18">
        <v>1200000</v>
      </c>
      <c r="D80" s="6">
        <v>1200000</v>
      </c>
      <c r="E80" s="6"/>
      <c r="F80" s="6">
        <f t="shared" si="1"/>
        <v>0</v>
      </c>
      <c r="G80" s="13"/>
    </row>
    <row r="81" spans="1:7" ht="19.5" customHeight="1">
      <c r="A81" s="17" t="s">
        <v>70</v>
      </c>
      <c r="B81" s="17" t="s">
        <v>108</v>
      </c>
      <c r="C81" s="18">
        <f>+F137</f>
        <v>18432164</v>
      </c>
      <c r="D81" s="6">
        <v>116046.5</v>
      </c>
      <c r="E81" s="6"/>
      <c r="F81" s="6">
        <f>+C81-D81+E81</f>
        <v>18316117.5</v>
      </c>
      <c r="G81" s="13"/>
    </row>
    <row r="82" spans="1:6" ht="19.5" customHeight="1">
      <c r="A82" s="21"/>
      <c r="B82" s="21"/>
      <c r="C82" s="10">
        <f>SUM(C71:C81)</f>
        <v>37903444.26</v>
      </c>
      <c r="D82" s="10">
        <f>SUM(D71:D81)</f>
        <v>10000000</v>
      </c>
      <c r="E82" s="10">
        <f>SUM(E71:E81)</f>
        <v>10000000</v>
      </c>
      <c r="F82" s="10">
        <f>SUM(F71:F81)</f>
        <v>37903444.260000005</v>
      </c>
    </row>
    <row r="83" spans="1:6" ht="19.5" customHeight="1">
      <c r="A83" s="22" t="s">
        <v>10</v>
      </c>
      <c r="B83" s="22"/>
      <c r="C83" s="22"/>
      <c r="D83" s="22"/>
      <c r="E83" s="22"/>
      <c r="F83" s="22"/>
    </row>
    <row r="84" spans="1:6" ht="70.5" customHeight="1">
      <c r="A84" s="23" t="s">
        <v>109</v>
      </c>
      <c r="B84" s="23"/>
      <c r="C84" s="23"/>
      <c r="D84" s="23"/>
      <c r="E84" s="23"/>
      <c r="F84" s="23"/>
    </row>
    <row r="85" spans="1:6" ht="28.5" customHeight="1">
      <c r="A85" s="1" t="s">
        <v>11</v>
      </c>
      <c r="B85" s="1" t="s">
        <v>2</v>
      </c>
      <c r="C85" s="1" t="s">
        <v>3</v>
      </c>
      <c r="D85" s="1" t="s">
        <v>4</v>
      </c>
      <c r="E85" s="1" t="s">
        <v>5</v>
      </c>
      <c r="F85" s="1" t="s">
        <v>6</v>
      </c>
    </row>
    <row r="86" spans="1:6" ht="19.5" customHeight="1">
      <c r="A86" s="11" t="s">
        <v>27</v>
      </c>
      <c r="B86" s="3"/>
      <c r="C86" s="3"/>
      <c r="D86" s="3"/>
      <c r="E86" s="3"/>
      <c r="F86" s="4"/>
    </row>
    <row r="87" spans="1:6" ht="19.5" customHeight="1">
      <c r="A87" s="5" t="s">
        <v>110</v>
      </c>
      <c r="B87" s="5" t="s">
        <v>17</v>
      </c>
      <c r="C87" s="6">
        <v>835182.79</v>
      </c>
      <c r="D87" s="6">
        <v>835182.79</v>
      </c>
      <c r="E87" s="6"/>
      <c r="F87" s="6">
        <f>+C87-D87+E87</f>
        <v>0</v>
      </c>
    </row>
    <row r="88" spans="1:6" ht="19.5" customHeight="1">
      <c r="A88" s="5" t="s">
        <v>113</v>
      </c>
      <c r="B88" s="5" t="s">
        <v>58</v>
      </c>
      <c r="C88" s="6">
        <v>99479568</v>
      </c>
      <c r="D88" s="6">
        <v>1225000</v>
      </c>
      <c r="E88" s="6"/>
      <c r="F88" s="6">
        <f>+C88-D88+E88</f>
        <v>98254568</v>
      </c>
    </row>
    <row r="89" spans="1:6" ht="19.5" customHeight="1">
      <c r="A89" s="5" t="s">
        <v>111</v>
      </c>
      <c r="B89" s="5" t="s">
        <v>112</v>
      </c>
      <c r="C89" s="6">
        <v>5509200</v>
      </c>
      <c r="D89" s="6">
        <v>1800000</v>
      </c>
      <c r="E89" s="6"/>
      <c r="F89" s="6">
        <f>+C89-D89+E89</f>
        <v>3709200</v>
      </c>
    </row>
    <row r="90" spans="1:6" ht="19.5" customHeight="1">
      <c r="A90" s="5" t="s">
        <v>114</v>
      </c>
      <c r="B90" s="5" t="s">
        <v>115</v>
      </c>
      <c r="C90" s="6">
        <v>21167000</v>
      </c>
      <c r="D90" s="6"/>
      <c r="E90" s="6">
        <v>3860182.79</v>
      </c>
      <c r="F90" s="6">
        <f>+C90-D90+E90</f>
        <v>25027182.79</v>
      </c>
    </row>
    <row r="91" spans="1:6" ht="19.5" customHeight="1">
      <c r="A91" s="21"/>
      <c r="B91" s="21"/>
      <c r="C91" s="10">
        <f>SUM(C87:C90)</f>
        <v>126990950.79</v>
      </c>
      <c r="D91" s="10">
        <f>SUM(D87:D90)</f>
        <v>3860182.79</v>
      </c>
      <c r="E91" s="10">
        <f>SUM(E87:E90)</f>
        <v>3860182.79</v>
      </c>
      <c r="F91" s="10">
        <f>SUM(F87:F90)</f>
        <v>126990950.78999999</v>
      </c>
    </row>
    <row r="92" spans="1:6" ht="19.5" customHeight="1">
      <c r="A92" s="22" t="s">
        <v>10</v>
      </c>
      <c r="B92" s="22"/>
      <c r="C92" s="22"/>
      <c r="D92" s="22"/>
      <c r="E92" s="22"/>
      <c r="F92" s="22"/>
    </row>
    <row r="93" spans="1:6" ht="36" customHeight="1">
      <c r="A93" s="23" t="s">
        <v>116</v>
      </c>
      <c r="B93" s="23"/>
      <c r="C93" s="23"/>
      <c r="D93" s="23"/>
      <c r="E93" s="23"/>
      <c r="F93" s="23"/>
    </row>
    <row r="94" spans="1:6" ht="16.5" customHeight="1">
      <c r="A94" s="9"/>
      <c r="B94" s="9"/>
      <c r="C94" s="9"/>
      <c r="D94" s="9"/>
      <c r="E94" s="9"/>
      <c r="F94" s="9"/>
    </row>
    <row r="95" spans="1:6" ht="27" customHeight="1">
      <c r="A95" s="1" t="s">
        <v>11</v>
      </c>
      <c r="B95" s="1" t="s">
        <v>2</v>
      </c>
      <c r="C95" s="1" t="s">
        <v>3</v>
      </c>
      <c r="D95" s="1" t="s">
        <v>4</v>
      </c>
      <c r="E95" s="1" t="s">
        <v>5</v>
      </c>
      <c r="F95" s="1" t="s">
        <v>6</v>
      </c>
    </row>
    <row r="96" spans="1:6" ht="19.5" customHeight="1">
      <c r="A96" s="11" t="s">
        <v>22</v>
      </c>
      <c r="B96" s="3"/>
      <c r="C96" s="3"/>
      <c r="D96" s="3"/>
      <c r="E96" s="3"/>
      <c r="F96" s="4"/>
    </row>
    <row r="97" spans="1:6" ht="19.5" customHeight="1">
      <c r="A97" s="5" t="s">
        <v>73</v>
      </c>
      <c r="B97" s="5" t="s">
        <v>74</v>
      </c>
      <c r="C97" s="6">
        <f>+F139</f>
        <v>24793764.1</v>
      </c>
      <c r="D97" s="6">
        <v>1000000</v>
      </c>
      <c r="E97" s="6"/>
      <c r="F97" s="6">
        <f>+C97-D97+E97</f>
        <v>23793764.1</v>
      </c>
    </row>
    <row r="98" spans="1:6" ht="27.75" customHeight="1">
      <c r="A98" s="5" t="s">
        <v>131</v>
      </c>
      <c r="B98" s="5" t="s">
        <v>146</v>
      </c>
      <c r="C98" s="6">
        <v>6075000</v>
      </c>
      <c r="D98" s="6"/>
      <c r="E98" s="6">
        <v>1000000</v>
      </c>
      <c r="F98" s="6">
        <f>+C98-D98+E98</f>
        <v>7075000</v>
      </c>
    </row>
    <row r="99" spans="1:6" ht="19.5" customHeight="1">
      <c r="A99" s="21"/>
      <c r="B99" s="21"/>
      <c r="C99" s="10">
        <f>SUM(C97:C98)</f>
        <v>30868764.1</v>
      </c>
      <c r="D99" s="10">
        <f>SUM(D97:D98)</f>
        <v>1000000</v>
      </c>
      <c r="E99" s="10">
        <f>SUM(E97:E98)</f>
        <v>1000000</v>
      </c>
      <c r="F99" s="10">
        <f>SUM(F97:F98)</f>
        <v>30868764.1</v>
      </c>
    </row>
    <row r="100" spans="1:6" ht="19.5" customHeight="1">
      <c r="A100" s="22" t="s">
        <v>10</v>
      </c>
      <c r="B100" s="22"/>
      <c r="C100" s="22"/>
      <c r="D100" s="22"/>
      <c r="E100" s="22"/>
      <c r="F100" s="22"/>
    </row>
    <row r="101" spans="1:6" ht="27" customHeight="1">
      <c r="A101" s="23" t="s">
        <v>147</v>
      </c>
      <c r="B101" s="23"/>
      <c r="C101" s="23"/>
      <c r="D101" s="23"/>
      <c r="E101" s="23"/>
      <c r="F101" s="23"/>
    </row>
    <row r="102" spans="1:6" ht="19.5" customHeight="1">
      <c r="A102" s="9"/>
      <c r="B102" s="9"/>
      <c r="C102" s="9"/>
      <c r="D102" s="9"/>
      <c r="E102" s="9"/>
      <c r="F102" s="9"/>
    </row>
    <row r="103" spans="1:6" ht="25.5" customHeight="1">
      <c r="A103" s="1" t="s">
        <v>11</v>
      </c>
      <c r="B103" s="1" t="s">
        <v>2</v>
      </c>
      <c r="C103" s="1" t="s">
        <v>3</v>
      </c>
      <c r="D103" s="1" t="s">
        <v>4</v>
      </c>
      <c r="E103" s="1" t="s">
        <v>5</v>
      </c>
      <c r="F103" s="1" t="s">
        <v>6</v>
      </c>
    </row>
    <row r="104" spans="1:6" ht="19.5" customHeight="1">
      <c r="A104" s="11" t="s">
        <v>23</v>
      </c>
      <c r="B104" s="3"/>
      <c r="C104" s="3"/>
      <c r="D104" s="3"/>
      <c r="E104" s="3"/>
      <c r="F104" s="4"/>
    </row>
    <row r="105" spans="1:6" ht="19.5" customHeight="1">
      <c r="A105" s="5" t="s">
        <v>117</v>
      </c>
      <c r="B105" s="5" t="s">
        <v>118</v>
      </c>
      <c r="C105" s="6">
        <v>2793879</v>
      </c>
      <c r="D105" s="6">
        <v>2793879</v>
      </c>
      <c r="E105" s="6"/>
      <c r="F105" s="6">
        <f>+C105-D105+E105</f>
        <v>0</v>
      </c>
    </row>
    <row r="106" spans="1:6" ht="33" customHeight="1">
      <c r="A106" s="5" t="s">
        <v>158</v>
      </c>
      <c r="B106" s="5" t="s">
        <v>119</v>
      </c>
      <c r="C106" s="6">
        <v>0</v>
      </c>
      <c r="D106" s="6"/>
      <c r="E106" s="6">
        <v>2793879</v>
      </c>
      <c r="F106" s="6">
        <f>+C106-D106+E106</f>
        <v>2793879</v>
      </c>
    </row>
    <row r="107" spans="1:6" ht="19.5" customHeight="1">
      <c r="A107" s="21"/>
      <c r="B107" s="21"/>
      <c r="C107" s="10">
        <f>SUM(C105:C106)</f>
        <v>2793879</v>
      </c>
      <c r="D107" s="10">
        <f>SUM(D105:D106)</f>
        <v>2793879</v>
      </c>
      <c r="E107" s="10">
        <f>SUM(E105:E106)</f>
        <v>2793879</v>
      </c>
      <c r="F107" s="10">
        <f>SUM(F105:F106)</f>
        <v>2793879</v>
      </c>
    </row>
    <row r="108" spans="1:6" ht="19.5" customHeight="1">
      <c r="A108" s="22" t="s">
        <v>10</v>
      </c>
      <c r="B108" s="22"/>
      <c r="C108" s="22"/>
      <c r="D108" s="22"/>
      <c r="E108" s="22"/>
      <c r="F108" s="22"/>
    </row>
    <row r="109" spans="1:6" ht="66" customHeight="1">
      <c r="A109" s="23" t="s">
        <v>120</v>
      </c>
      <c r="B109" s="23"/>
      <c r="C109" s="23"/>
      <c r="D109" s="23"/>
      <c r="E109" s="23"/>
      <c r="F109" s="23"/>
    </row>
    <row r="110" spans="1:6" ht="19.5" customHeight="1">
      <c r="A110" s="9"/>
      <c r="B110" s="9"/>
      <c r="C110" s="9"/>
      <c r="D110" s="9"/>
      <c r="E110" s="9"/>
      <c r="F110" s="9"/>
    </row>
    <row r="111" spans="1:6" ht="27" customHeight="1">
      <c r="A111" s="1" t="s">
        <v>11</v>
      </c>
      <c r="B111" s="1" t="s">
        <v>2</v>
      </c>
      <c r="C111" s="1" t="s">
        <v>3</v>
      </c>
      <c r="D111" s="1" t="s">
        <v>4</v>
      </c>
      <c r="E111" s="1" t="s">
        <v>5</v>
      </c>
      <c r="F111" s="1" t="s">
        <v>6</v>
      </c>
    </row>
    <row r="112" spans="1:6" ht="19.5" customHeight="1">
      <c r="A112" s="11" t="s">
        <v>24</v>
      </c>
      <c r="B112" s="3"/>
      <c r="C112" s="3"/>
      <c r="D112" s="3"/>
      <c r="E112" s="3"/>
      <c r="F112" s="4"/>
    </row>
    <row r="113" spans="1:6" ht="34.5" customHeight="1">
      <c r="A113" s="5" t="s">
        <v>132</v>
      </c>
      <c r="B113" s="5" t="s">
        <v>133</v>
      </c>
      <c r="C113" s="6">
        <v>6123129.42</v>
      </c>
      <c r="D113" s="6">
        <v>6123129.42</v>
      </c>
      <c r="E113" s="6"/>
      <c r="F113" s="6">
        <f>+C113-D113+E113</f>
        <v>0</v>
      </c>
    </row>
    <row r="114" spans="1:6" ht="32.25" customHeight="1">
      <c r="A114" s="5" t="s">
        <v>134</v>
      </c>
      <c r="B114" s="5" t="s">
        <v>133</v>
      </c>
      <c r="C114" s="6">
        <v>0</v>
      </c>
      <c r="D114" s="6"/>
      <c r="E114" s="6">
        <v>6123129.42</v>
      </c>
      <c r="F114" s="6">
        <f>+C114-D114+E114</f>
        <v>6123129.42</v>
      </c>
    </row>
    <row r="115" spans="1:6" ht="19.5" customHeight="1">
      <c r="A115" s="21"/>
      <c r="B115" s="21"/>
      <c r="C115" s="10">
        <f>SUM(C113:C114)</f>
        <v>6123129.42</v>
      </c>
      <c r="D115" s="10">
        <f>SUM(D113:D114)</f>
        <v>6123129.42</v>
      </c>
      <c r="E115" s="10">
        <f>SUM(E113:E114)</f>
        <v>6123129.42</v>
      </c>
      <c r="F115" s="10">
        <f>SUM(F113:F114)</f>
        <v>6123129.42</v>
      </c>
    </row>
    <row r="116" spans="1:6" ht="19.5" customHeight="1">
      <c r="A116" s="22" t="s">
        <v>10</v>
      </c>
      <c r="B116" s="22"/>
      <c r="C116" s="22"/>
      <c r="D116" s="22"/>
      <c r="E116" s="22"/>
      <c r="F116" s="22"/>
    </row>
    <row r="117" spans="1:6" ht="25.5" customHeight="1">
      <c r="A117" s="23" t="s">
        <v>135</v>
      </c>
      <c r="B117" s="23"/>
      <c r="C117" s="23"/>
      <c r="D117" s="23"/>
      <c r="E117" s="23"/>
      <c r="F117" s="23"/>
    </row>
    <row r="118" spans="1:6" ht="19.5" customHeight="1">
      <c r="A118" s="9"/>
      <c r="B118" s="9"/>
      <c r="C118" s="9"/>
      <c r="D118" s="9"/>
      <c r="E118" s="9"/>
      <c r="F118" s="9"/>
    </row>
    <row r="119" spans="1:6" ht="33" customHeight="1">
      <c r="A119" s="1" t="s">
        <v>11</v>
      </c>
      <c r="B119" s="1" t="s">
        <v>2</v>
      </c>
      <c r="C119" s="1" t="s">
        <v>3</v>
      </c>
      <c r="D119" s="1" t="s">
        <v>4</v>
      </c>
      <c r="E119" s="1" t="s">
        <v>5</v>
      </c>
      <c r="F119" s="1" t="s">
        <v>6</v>
      </c>
    </row>
    <row r="120" spans="1:6" ht="14.25" customHeight="1">
      <c r="A120" s="11" t="s">
        <v>142</v>
      </c>
      <c r="B120" s="3"/>
      <c r="C120" s="3"/>
      <c r="D120" s="3"/>
      <c r="E120" s="3"/>
      <c r="F120" s="4"/>
    </row>
    <row r="121" spans="1:6" ht="32.25" customHeight="1">
      <c r="A121" s="5" t="s">
        <v>136</v>
      </c>
      <c r="B121" s="5" t="s">
        <v>137</v>
      </c>
      <c r="C121" s="6">
        <v>25000000</v>
      </c>
      <c r="D121" s="6">
        <f>+C121-6500000</f>
        <v>18500000</v>
      </c>
      <c r="E121" s="6"/>
      <c r="F121" s="6">
        <f>+C121-D121+E121</f>
        <v>6500000</v>
      </c>
    </row>
    <row r="122" spans="1:6" ht="27.75" customHeight="1">
      <c r="A122" s="5" t="s">
        <v>159</v>
      </c>
      <c r="B122" s="5" t="s">
        <v>138</v>
      </c>
      <c r="C122" s="6">
        <v>0</v>
      </c>
      <c r="D122" s="6"/>
      <c r="E122" s="6">
        <v>18500000</v>
      </c>
      <c r="F122" s="6">
        <f>+C122-D122+E122</f>
        <v>18500000</v>
      </c>
    </row>
    <row r="123" spans="1:6" ht="14.25" customHeight="1">
      <c r="A123" s="21"/>
      <c r="B123" s="21"/>
      <c r="C123" s="10">
        <f>SUM(C121:C122)</f>
        <v>25000000</v>
      </c>
      <c r="D123" s="10">
        <f>SUM(D121:D122)</f>
        <v>18500000</v>
      </c>
      <c r="E123" s="10">
        <f>SUM(E121:E122)</f>
        <v>18500000</v>
      </c>
      <c r="F123" s="10">
        <f>SUM(F121:F122)</f>
        <v>25000000</v>
      </c>
    </row>
    <row r="124" spans="1:6" ht="14.25" customHeight="1">
      <c r="A124" s="22" t="s">
        <v>10</v>
      </c>
      <c r="B124" s="22"/>
      <c r="C124" s="22"/>
      <c r="D124" s="22"/>
      <c r="E124" s="22"/>
      <c r="F124" s="22"/>
    </row>
    <row r="125" spans="1:6" ht="27.75" customHeight="1">
      <c r="A125" s="23" t="s">
        <v>139</v>
      </c>
      <c r="B125" s="23"/>
      <c r="C125" s="23"/>
      <c r="D125" s="23"/>
      <c r="E125" s="23"/>
      <c r="F125" s="23"/>
    </row>
    <row r="126" spans="1:6" ht="14.25" customHeight="1">
      <c r="A126" s="9"/>
      <c r="B126" s="9"/>
      <c r="C126" s="9"/>
      <c r="D126" s="9"/>
      <c r="E126" s="9"/>
      <c r="F126" s="9"/>
    </row>
    <row r="127" spans="1:6" ht="14.25" customHeight="1">
      <c r="A127" s="9"/>
      <c r="B127" s="9"/>
      <c r="C127" s="9"/>
      <c r="D127" s="9"/>
      <c r="E127" s="9"/>
      <c r="F127" s="9"/>
    </row>
    <row r="128" spans="1:6" ht="14.25" customHeight="1">
      <c r="A128" s="9"/>
      <c r="B128" s="9"/>
      <c r="C128" s="9"/>
      <c r="D128" s="9"/>
      <c r="E128" s="9"/>
      <c r="F128" s="9"/>
    </row>
    <row r="129" spans="1:6" ht="14.25" customHeight="1">
      <c r="A129" s="9"/>
      <c r="B129" s="9"/>
      <c r="C129" s="9"/>
      <c r="D129" s="9"/>
      <c r="E129" s="9"/>
      <c r="F129" s="9"/>
    </row>
    <row r="130" spans="1:6" ht="14.25" customHeight="1">
      <c r="A130" s="9"/>
      <c r="B130" s="9"/>
      <c r="C130" s="9"/>
      <c r="D130" s="9"/>
      <c r="E130" s="9"/>
      <c r="F130" s="9"/>
    </row>
    <row r="131" spans="1:6" ht="14.25" customHeight="1">
      <c r="A131" s="9"/>
      <c r="B131" s="9"/>
      <c r="C131" s="9"/>
      <c r="D131" s="9"/>
      <c r="E131" s="9"/>
      <c r="F131" s="9"/>
    </row>
    <row r="132" spans="1:6" ht="15.75" customHeight="1">
      <c r="A132" s="26" t="s">
        <v>13</v>
      </c>
      <c r="B132" s="26"/>
      <c r="C132" s="26"/>
      <c r="D132" s="26"/>
      <c r="E132" s="26"/>
      <c r="F132" s="26"/>
    </row>
    <row r="134" spans="1:6" ht="26.25">
      <c r="A134" s="1" t="s">
        <v>11</v>
      </c>
      <c r="B134" s="1" t="s">
        <v>2</v>
      </c>
      <c r="C134" s="1" t="s">
        <v>3</v>
      </c>
      <c r="D134" s="1" t="s">
        <v>4</v>
      </c>
      <c r="E134" s="1" t="s">
        <v>5</v>
      </c>
      <c r="F134" s="1" t="s">
        <v>6</v>
      </c>
    </row>
    <row r="135" spans="1:6" ht="12.75" customHeight="1">
      <c r="A135" s="2" t="s">
        <v>143</v>
      </c>
      <c r="B135" s="3"/>
      <c r="C135" s="3"/>
      <c r="D135" s="3"/>
      <c r="E135" s="3"/>
      <c r="F135" s="4"/>
    </row>
    <row r="136" spans="1:6" ht="12.75">
      <c r="A136" s="5" t="s">
        <v>54</v>
      </c>
      <c r="B136" s="5" t="s">
        <v>55</v>
      </c>
      <c r="C136" s="6">
        <v>144281388.14</v>
      </c>
      <c r="D136" s="6">
        <v>4000000</v>
      </c>
      <c r="E136" s="6"/>
      <c r="F136" s="6">
        <f>+C136-D136+E136</f>
        <v>140281388.14</v>
      </c>
    </row>
    <row r="137" spans="1:6" ht="12.75">
      <c r="A137" s="5" t="s">
        <v>70</v>
      </c>
      <c r="B137" s="5" t="s">
        <v>71</v>
      </c>
      <c r="C137" s="6">
        <v>19432164</v>
      </c>
      <c r="D137" s="6">
        <v>1000000</v>
      </c>
      <c r="E137" s="6"/>
      <c r="F137" s="6">
        <f>+C137-D137+E137</f>
        <v>18432164</v>
      </c>
    </row>
    <row r="138" spans="1:6" ht="26.25">
      <c r="A138" s="5" t="s">
        <v>72</v>
      </c>
      <c r="B138" s="5" t="s">
        <v>49</v>
      </c>
      <c r="C138" s="6">
        <v>14722764</v>
      </c>
      <c r="D138" s="6">
        <v>2000000</v>
      </c>
      <c r="E138" s="6"/>
      <c r="F138" s="6">
        <f>+C138-D138+E138</f>
        <v>12722764</v>
      </c>
    </row>
    <row r="139" spans="1:6" ht="12.75">
      <c r="A139" s="5" t="s">
        <v>73</v>
      </c>
      <c r="B139" s="5" t="s">
        <v>74</v>
      </c>
      <c r="C139" s="6">
        <v>29793764.1</v>
      </c>
      <c r="D139" s="6">
        <v>5000000</v>
      </c>
      <c r="E139" s="6"/>
      <c r="F139" s="6">
        <f>+C139-D139+E139</f>
        <v>24793764.1</v>
      </c>
    </row>
    <row r="140" spans="1:6" ht="12.75">
      <c r="A140" s="5" t="s">
        <v>57</v>
      </c>
      <c r="B140" s="5" t="s">
        <v>58</v>
      </c>
      <c r="C140" s="6">
        <v>33166180.64</v>
      </c>
      <c r="D140" s="6">
        <v>1000000</v>
      </c>
      <c r="E140" s="6"/>
      <c r="F140" s="6">
        <f>+C140-D140+E140</f>
        <v>32166180.64</v>
      </c>
    </row>
    <row r="141" spans="1:6" ht="12.75">
      <c r="A141" s="5" t="s">
        <v>56</v>
      </c>
      <c r="B141" s="5" t="s">
        <v>55</v>
      </c>
      <c r="C141" s="6">
        <v>21986322.94</v>
      </c>
      <c r="D141" s="6">
        <v>600000</v>
      </c>
      <c r="E141" s="6"/>
      <c r="F141" s="6">
        <f aca="true" t="shared" si="2" ref="F141:F156">+C141-D141+E141</f>
        <v>21386322.94</v>
      </c>
    </row>
    <row r="142" spans="1:6" ht="12.75">
      <c r="A142" s="5" t="s">
        <v>14</v>
      </c>
      <c r="B142" s="5" t="s">
        <v>15</v>
      </c>
      <c r="C142" s="6">
        <f>+F36</f>
        <v>1666843.0099999998</v>
      </c>
      <c r="D142" s="6">
        <v>1666843.01</v>
      </c>
      <c r="E142" s="6"/>
      <c r="F142" s="6">
        <f t="shared" si="2"/>
        <v>-2.3283064365386963E-10</v>
      </c>
    </row>
    <row r="143" spans="1:6" ht="12.75">
      <c r="A143" s="5" t="s">
        <v>59</v>
      </c>
      <c r="B143" s="5" t="s">
        <v>58</v>
      </c>
      <c r="C143" s="6">
        <v>112422424.79</v>
      </c>
      <c r="D143" s="6">
        <v>2000000</v>
      </c>
      <c r="E143" s="6"/>
      <c r="F143" s="6">
        <f t="shared" si="2"/>
        <v>110422424.79</v>
      </c>
    </row>
    <row r="144" spans="1:6" ht="12.75">
      <c r="A144" s="5" t="s">
        <v>60</v>
      </c>
      <c r="B144" s="5" t="s">
        <v>61</v>
      </c>
      <c r="C144" s="6">
        <v>12065871</v>
      </c>
      <c r="D144" s="6">
        <v>600000</v>
      </c>
      <c r="E144" s="6"/>
      <c r="F144" s="6">
        <f t="shared" si="2"/>
        <v>11465871</v>
      </c>
    </row>
    <row r="145" spans="1:6" ht="12.75">
      <c r="A145" s="5" t="s">
        <v>68</v>
      </c>
      <c r="B145" s="5" t="s">
        <v>58</v>
      </c>
      <c r="C145" s="6">
        <v>22524455</v>
      </c>
      <c r="D145" s="6">
        <v>500000</v>
      </c>
      <c r="E145" s="6"/>
      <c r="F145" s="6">
        <f t="shared" si="2"/>
        <v>22024455</v>
      </c>
    </row>
    <row r="146" spans="1:6" ht="12.75">
      <c r="A146" s="5" t="s">
        <v>62</v>
      </c>
      <c r="B146" s="5" t="s">
        <v>58</v>
      </c>
      <c r="C146" s="6">
        <v>150146655.43</v>
      </c>
      <c r="D146" s="6">
        <v>2000000</v>
      </c>
      <c r="E146" s="6"/>
      <c r="F146" s="6">
        <f t="shared" si="2"/>
        <v>148146655.43</v>
      </c>
    </row>
    <row r="147" spans="1:6" ht="12.75">
      <c r="A147" s="5" t="s">
        <v>63</v>
      </c>
      <c r="B147" s="5" t="s">
        <v>58</v>
      </c>
      <c r="C147" s="6">
        <v>42475182</v>
      </c>
      <c r="D147" s="6">
        <v>2500000</v>
      </c>
      <c r="E147" s="6"/>
      <c r="F147" s="6">
        <f t="shared" si="2"/>
        <v>39975182</v>
      </c>
    </row>
    <row r="148" spans="1:6" ht="12.75">
      <c r="A148" s="5" t="s">
        <v>64</v>
      </c>
      <c r="B148" s="5" t="s">
        <v>61</v>
      </c>
      <c r="C148" s="6">
        <v>5122837.91</v>
      </c>
      <c r="D148" s="6">
        <v>150000</v>
      </c>
      <c r="E148" s="6"/>
      <c r="F148" s="6">
        <f t="shared" si="2"/>
        <v>4972837.91</v>
      </c>
    </row>
    <row r="149" spans="1:6" ht="12.75">
      <c r="A149" s="5" t="s">
        <v>67</v>
      </c>
      <c r="B149" s="5" t="s">
        <v>17</v>
      </c>
      <c r="C149" s="6">
        <v>84298.58</v>
      </c>
      <c r="D149" s="6">
        <v>84298.58</v>
      </c>
      <c r="E149" s="6"/>
      <c r="F149" s="6">
        <f t="shared" si="2"/>
        <v>0</v>
      </c>
    </row>
    <row r="150" spans="1:6" ht="12.75">
      <c r="A150" s="5" t="s">
        <v>65</v>
      </c>
      <c r="B150" s="5" t="s">
        <v>58</v>
      </c>
      <c r="C150" s="6">
        <v>77953538</v>
      </c>
      <c r="D150" s="6">
        <v>3000000</v>
      </c>
      <c r="E150" s="6"/>
      <c r="F150" s="6">
        <f t="shared" si="2"/>
        <v>74953538</v>
      </c>
    </row>
    <row r="151" spans="1:6" ht="12.75">
      <c r="A151" s="5" t="s">
        <v>66</v>
      </c>
      <c r="B151" s="5" t="s">
        <v>55</v>
      </c>
      <c r="C151" s="6">
        <v>17164989</v>
      </c>
      <c r="D151" s="6">
        <v>1000000</v>
      </c>
      <c r="E151" s="6"/>
      <c r="F151" s="6">
        <f t="shared" si="2"/>
        <v>16164989</v>
      </c>
    </row>
    <row r="152" spans="1:6" ht="26.25">
      <c r="A152" s="5" t="s">
        <v>148</v>
      </c>
      <c r="B152" s="5" t="s">
        <v>153</v>
      </c>
      <c r="C152" s="6">
        <v>89186097</v>
      </c>
      <c r="D152" s="6"/>
      <c r="E152" s="6">
        <v>10000000</v>
      </c>
      <c r="F152" s="6">
        <f t="shared" si="2"/>
        <v>99186097</v>
      </c>
    </row>
    <row r="153" spans="1:6" ht="26.25">
      <c r="A153" s="5" t="s">
        <v>149</v>
      </c>
      <c r="B153" s="5" t="s">
        <v>154</v>
      </c>
      <c r="C153" s="6">
        <v>4286297</v>
      </c>
      <c r="D153" s="6"/>
      <c r="E153" s="6">
        <v>4470112</v>
      </c>
      <c r="F153" s="6">
        <f t="shared" si="2"/>
        <v>8756409</v>
      </c>
    </row>
    <row r="154" spans="1:6" ht="26.25">
      <c r="A154" s="5" t="s">
        <v>150</v>
      </c>
      <c r="B154" s="5" t="s">
        <v>155</v>
      </c>
      <c r="C154" s="6">
        <v>46817254</v>
      </c>
      <c r="D154" s="6"/>
      <c r="E154" s="6">
        <v>5000000</v>
      </c>
      <c r="F154" s="6">
        <f t="shared" si="2"/>
        <v>51817254</v>
      </c>
    </row>
    <row r="155" spans="1:6" ht="26.25">
      <c r="A155" s="5" t="s">
        <v>151</v>
      </c>
      <c r="B155" s="5" t="s">
        <v>156</v>
      </c>
      <c r="C155" s="6">
        <v>14478895</v>
      </c>
      <c r="D155" s="6"/>
      <c r="E155" s="6">
        <v>1521039</v>
      </c>
      <c r="F155" s="6">
        <f t="shared" si="2"/>
        <v>15999934</v>
      </c>
    </row>
    <row r="156" spans="1:6" ht="26.25">
      <c r="A156" s="5" t="s">
        <v>152</v>
      </c>
      <c r="B156" s="5" t="s">
        <v>157</v>
      </c>
      <c r="C156" s="6">
        <v>28777132</v>
      </c>
      <c r="D156" s="6"/>
      <c r="E156" s="6">
        <v>6109990.59</v>
      </c>
      <c r="F156" s="6">
        <f t="shared" si="2"/>
        <v>34887122.59</v>
      </c>
    </row>
    <row r="157" spans="1:8" ht="12.75">
      <c r="A157" s="21"/>
      <c r="B157" s="21"/>
      <c r="C157" s="10">
        <f>SUM(C136:C156)</f>
        <v>888555353.54</v>
      </c>
      <c r="D157" s="10">
        <f>SUM(D136:D156)</f>
        <v>27101141.589999996</v>
      </c>
      <c r="E157" s="10">
        <f>SUM(E136:E156)</f>
        <v>27101141.59</v>
      </c>
      <c r="F157" s="10">
        <f>SUM(F136:F156)</f>
        <v>888555353.54</v>
      </c>
      <c r="G157" s="13"/>
      <c r="H157" s="13"/>
    </row>
    <row r="158" spans="1:6" ht="12.75">
      <c r="A158" s="7"/>
      <c r="B158" s="8"/>
      <c r="C158" s="8"/>
      <c r="D158" s="8"/>
      <c r="E158" s="8"/>
      <c r="F158" s="8"/>
    </row>
    <row r="159" spans="1:6" ht="12.75">
      <c r="A159" s="22" t="s">
        <v>10</v>
      </c>
      <c r="B159" s="22"/>
      <c r="C159" s="22"/>
      <c r="D159" s="22"/>
      <c r="E159" s="22"/>
      <c r="F159" s="22"/>
    </row>
    <row r="160" spans="1:6" ht="51" customHeight="1">
      <c r="A160" s="23" t="s">
        <v>130</v>
      </c>
      <c r="B160" s="23"/>
      <c r="C160" s="23"/>
      <c r="D160" s="23"/>
      <c r="E160" s="23"/>
      <c r="F160" s="23"/>
    </row>
    <row r="161" spans="1:6" ht="30.75" customHeight="1">
      <c r="A161" s="1" t="s">
        <v>11</v>
      </c>
      <c r="B161" s="1" t="s">
        <v>2</v>
      </c>
      <c r="C161" s="1" t="s">
        <v>3</v>
      </c>
      <c r="D161" s="1" t="s">
        <v>4</v>
      </c>
      <c r="E161" s="1" t="s">
        <v>5</v>
      </c>
      <c r="F161" s="1" t="s">
        <v>6</v>
      </c>
    </row>
    <row r="162" spans="1:6" ht="19.5" customHeight="1">
      <c r="A162" s="2" t="s">
        <v>144</v>
      </c>
      <c r="B162" s="3"/>
      <c r="C162" s="3"/>
      <c r="D162" s="3"/>
      <c r="E162" s="3"/>
      <c r="F162" s="4"/>
    </row>
    <row r="163" spans="1:6" ht="19.5" customHeight="1">
      <c r="A163" s="5" t="s">
        <v>121</v>
      </c>
      <c r="B163" s="5" t="s">
        <v>122</v>
      </c>
      <c r="C163" s="6">
        <v>5700000</v>
      </c>
      <c r="D163" s="6">
        <v>1500000</v>
      </c>
      <c r="E163" s="6"/>
      <c r="F163" s="6">
        <f aca="true" t="shared" si="3" ref="F163:F168">+C163-D163+E163</f>
        <v>4200000</v>
      </c>
    </row>
    <row r="164" spans="1:6" ht="19.5" customHeight="1">
      <c r="A164" s="5" t="s">
        <v>123</v>
      </c>
      <c r="B164" s="5" t="s">
        <v>124</v>
      </c>
      <c r="C164" s="6">
        <v>21617000</v>
      </c>
      <c r="D164" s="6">
        <v>1000000</v>
      </c>
      <c r="E164" s="6"/>
      <c r="F164" s="6">
        <f t="shared" si="3"/>
        <v>20617000</v>
      </c>
    </row>
    <row r="165" spans="1:6" ht="19.5" customHeight="1">
      <c r="A165" s="5" t="s">
        <v>125</v>
      </c>
      <c r="B165" s="5" t="s">
        <v>77</v>
      </c>
      <c r="C165" s="6">
        <v>15517000</v>
      </c>
      <c r="D165" s="6">
        <v>1500000</v>
      </c>
      <c r="E165" s="6"/>
      <c r="F165" s="6">
        <f t="shared" si="3"/>
        <v>14017000</v>
      </c>
    </row>
    <row r="166" spans="1:6" ht="19.5" customHeight="1">
      <c r="A166" s="5" t="s">
        <v>126</v>
      </c>
      <c r="B166" s="5" t="s">
        <v>127</v>
      </c>
      <c r="C166" s="6">
        <v>4694546</v>
      </c>
      <c r="D166" s="6">
        <v>500000</v>
      </c>
      <c r="E166" s="6"/>
      <c r="F166" s="6">
        <f t="shared" si="3"/>
        <v>4194546</v>
      </c>
    </row>
    <row r="167" spans="1:6" ht="22.5" customHeight="1">
      <c r="A167" s="5" t="s">
        <v>72</v>
      </c>
      <c r="B167" s="5" t="s">
        <v>49</v>
      </c>
      <c r="C167" s="6">
        <f>+F138</f>
        <v>12722764</v>
      </c>
      <c r="D167" s="6">
        <v>500000</v>
      </c>
      <c r="E167" s="6"/>
      <c r="F167" s="6">
        <f t="shared" si="3"/>
        <v>12222764</v>
      </c>
    </row>
    <row r="168" spans="1:6" ht="31.5" customHeight="1">
      <c r="A168" s="5" t="s">
        <v>160</v>
      </c>
      <c r="B168" s="5" t="s">
        <v>128</v>
      </c>
      <c r="C168" s="6">
        <v>0</v>
      </c>
      <c r="D168" s="6"/>
      <c r="E168" s="6">
        <v>5000000</v>
      </c>
      <c r="F168" s="6">
        <f t="shared" si="3"/>
        <v>5000000</v>
      </c>
    </row>
    <row r="169" spans="1:6" ht="19.5" customHeight="1">
      <c r="A169" s="21"/>
      <c r="B169" s="21"/>
      <c r="C169" s="10">
        <f>SUM(C163:C168)</f>
        <v>60251310</v>
      </c>
      <c r="D169" s="10">
        <f>SUM(D163:D168)</f>
        <v>5000000</v>
      </c>
      <c r="E169" s="10">
        <f>SUM(E163:E168)</f>
        <v>5000000</v>
      </c>
      <c r="F169" s="10">
        <f>SUM(F163:F168)</f>
        <v>60251310</v>
      </c>
    </row>
    <row r="170" spans="1:6" ht="19.5" customHeight="1">
      <c r="A170" s="7"/>
      <c r="B170" s="8"/>
      <c r="C170" s="8"/>
      <c r="D170" s="8"/>
      <c r="E170" s="8"/>
      <c r="F170" s="8"/>
    </row>
    <row r="171" spans="1:6" ht="19.5" customHeight="1">
      <c r="A171" s="22" t="s">
        <v>10</v>
      </c>
      <c r="B171" s="22"/>
      <c r="C171" s="22"/>
      <c r="D171" s="22"/>
      <c r="E171" s="22"/>
      <c r="F171" s="22"/>
    </row>
    <row r="172" spans="1:6" ht="31.5" customHeight="1">
      <c r="A172" s="23" t="s">
        <v>129</v>
      </c>
      <c r="B172" s="23"/>
      <c r="C172" s="23"/>
      <c r="D172" s="23"/>
      <c r="E172" s="23"/>
      <c r="F172" s="23"/>
    </row>
    <row r="173" spans="1:6" ht="19.5" customHeight="1">
      <c r="A173" s="9"/>
      <c r="B173" s="9"/>
      <c r="C173" s="9"/>
      <c r="D173" s="9"/>
      <c r="E173" s="9"/>
      <c r="F173" s="9"/>
    </row>
    <row r="174" spans="1:6" ht="26.25">
      <c r="A174" s="1" t="s">
        <v>11</v>
      </c>
      <c r="B174" s="1" t="s">
        <v>2</v>
      </c>
      <c r="C174" s="1" t="s">
        <v>3</v>
      </c>
      <c r="D174" s="1" t="s">
        <v>4</v>
      </c>
      <c r="E174" s="1" t="s">
        <v>5</v>
      </c>
      <c r="F174" s="1" t="s">
        <v>6</v>
      </c>
    </row>
    <row r="175" spans="1:6" ht="12.75">
      <c r="A175" s="2" t="s">
        <v>145</v>
      </c>
      <c r="B175" s="3"/>
      <c r="C175" s="3"/>
      <c r="D175" s="3"/>
      <c r="E175" s="3"/>
      <c r="F175" s="4"/>
    </row>
    <row r="176" spans="1:6" ht="12.75">
      <c r="A176" s="5" t="s">
        <v>73</v>
      </c>
      <c r="B176" s="5" t="s">
        <v>74</v>
      </c>
      <c r="C176" s="6">
        <f>+F97</f>
        <v>23793764.1</v>
      </c>
      <c r="D176" s="6">
        <v>5000000</v>
      </c>
      <c r="E176" s="6"/>
      <c r="F176" s="6">
        <f>+C176-D176+E176</f>
        <v>18793764.1</v>
      </c>
    </row>
    <row r="177" spans="1:6" ht="12.75">
      <c r="A177" s="5" t="s">
        <v>161</v>
      </c>
      <c r="B177" s="5" t="s">
        <v>140</v>
      </c>
      <c r="C177" s="6">
        <v>0</v>
      </c>
      <c r="D177" s="6"/>
      <c r="E177" s="6">
        <v>5000000</v>
      </c>
      <c r="F177" s="6">
        <f>+C177-D177+E177</f>
        <v>5000000</v>
      </c>
    </row>
    <row r="178" spans="1:6" ht="12.75">
      <c r="A178" s="21"/>
      <c r="B178" s="21"/>
      <c r="C178" s="10">
        <f>SUM(C176:C177)</f>
        <v>23793764.1</v>
      </c>
      <c r="D178" s="10">
        <f>SUM(D176:D177)</f>
        <v>5000000</v>
      </c>
      <c r="E178" s="10">
        <f>SUM(E176:E177)</f>
        <v>5000000</v>
      </c>
      <c r="F178" s="10">
        <f>SUM(F176:F177)</f>
        <v>23793764.1</v>
      </c>
    </row>
    <row r="179" spans="1:6" ht="12.75">
      <c r="A179" s="7"/>
      <c r="B179" s="8"/>
      <c r="C179" s="8"/>
      <c r="D179" s="8"/>
      <c r="E179" s="8"/>
      <c r="F179" s="8"/>
    </row>
    <row r="180" spans="1:6" ht="12.75">
      <c r="A180" s="22" t="s">
        <v>10</v>
      </c>
      <c r="B180" s="22"/>
      <c r="C180" s="22"/>
      <c r="D180" s="22"/>
      <c r="E180" s="22"/>
      <c r="F180" s="22"/>
    </row>
    <row r="181" spans="1:6" ht="37.5" customHeight="1">
      <c r="A181" s="23" t="s">
        <v>141</v>
      </c>
      <c r="B181" s="23"/>
      <c r="C181" s="23"/>
      <c r="D181" s="23"/>
      <c r="E181" s="23"/>
      <c r="F181" s="23"/>
    </row>
    <row r="183" ht="12.75">
      <c r="F183" s="13"/>
    </row>
  </sheetData>
  <sheetProtection/>
  <mergeCells count="54">
    <mergeCell ref="A180:F180"/>
    <mergeCell ref="A181:F181"/>
    <mergeCell ref="A116:F116"/>
    <mergeCell ref="A117:F117"/>
    <mergeCell ref="A123:B123"/>
    <mergeCell ref="A124:F124"/>
    <mergeCell ref="A125:F125"/>
    <mergeCell ref="A178:B178"/>
    <mergeCell ref="A171:F171"/>
    <mergeCell ref="A172:F172"/>
    <mergeCell ref="A67:F67"/>
    <mergeCell ref="A51:F51"/>
    <mergeCell ref="A157:B157"/>
    <mergeCell ref="A159:F159"/>
    <mergeCell ref="A132:F132"/>
    <mergeCell ref="A82:B82"/>
    <mergeCell ref="A84:F84"/>
    <mergeCell ref="A60:F60"/>
    <mergeCell ref="A59:F59"/>
    <mergeCell ref="A107:B107"/>
    <mergeCell ref="A58:B58"/>
    <mergeCell ref="A65:B65"/>
    <mergeCell ref="A66:F66"/>
    <mergeCell ref="A38:B38"/>
    <mergeCell ref="A39:F39"/>
    <mergeCell ref="A40:F40"/>
    <mergeCell ref="A49:B49"/>
    <mergeCell ref="A50:F50"/>
    <mergeCell ref="A6:F6"/>
    <mergeCell ref="A14:F14"/>
    <mergeCell ref="A15:F15"/>
    <mergeCell ref="A20:B20"/>
    <mergeCell ref="A30:B30"/>
    <mergeCell ref="A23:F23"/>
    <mergeCell ref="A32:F32"/>
    <mergeCell ref="A169:B169"/>
    <mergeCell ref="A33:F33"/>
    <mergeCell ref="A83:F83"/>
    <mergeCell ref="A1:F1"/>
    <mergeCell ref="A2:F2"/>
    <mergeCell ref="A3:F3"/>
    <mergeCell ref="A12:B12"/>
    <mergeCell ref="A4:F4"/>
    <mergeCell ref="A22:F22"/>
    <mergeCell ref="A91:B91"/>
    <mergeCell ref="A92:F92"/>
    <mergeCell ref="A93:F93"/>
    <mergeCell ref="A160:F160"/>
    <mergeCell ref="A99:B99"/>
    <mergeCell ref="A100:F100"/>
    <mergeCell ref="A101:F101"/>
    <mergeCell ref="A108:F108"/>
    <mergeCell ref="A109:F109"/>
    <mergeCell ref="A115:B115"/>
  </mergeCells>
  <printOptions horizontalCentered="1"/>
  <pageMargins left="0.236220472440945" right="0.236220472440945" top="0.5" bottom="0.5"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2019-05-07T17:00:11Z</cp:lastPrinted>
  <dcterms:created xsi:type="dcterms:W3CDTF">2012-01-10T15:15:40Z</dcterms:created>
  <dcterms:modified xsi:type="dcterms:W3CDTF">2020-04-16T22:33:15Z</dcterms:modified>
  <cp:category/>
  <cp:version/>
  <cp:contentType/>
  <cp:contentStatus/>
</cp:coreProperties>
</file>