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0730" windowHeight="9480" activeTab="2"/>
  </bookViews>
  <sheets>
    <sheet name="Gráfico1" sheetId="1" r:id="rId1"/>
    <sheet name="Gráfico2" sheetId="2" r:id="rId2"/>
    <sheet name="MIAA 01-2015" sheetId="3" r:id="rId3"/>
    <sheet name="Hoja3" sheetId="4" r:id="rId4"/>
    <sheet name="Hoja4" sheetId="5" r:id="rId5"/>
    <sheet name="Hoja5" sheetId="6" r:id="rId6"/>
  </sheets>
  <definedNames>
    <definedName name="_xlnm.Print_Area" localSheetId="2">'MIAA 01-2015'!$A$1:$F$267</definedName>
    <definedName name="_xlnm.Print_Titles" localSheetId="2">'MIAA 01-2015'!$A:$F,'MIAA 01-2015'!$1:$5</definedName>
  </definedNames>
  <calcPr fullCalcOnLoad="1"/>
</workbook>
</file>

<file path=xl/sharedStrings.xml><?xml version="1.0" encoding="utf-8"?>
<sst xmlns="http://schemas.openxmlformats.org/spreadsheetml/2006/main" count="374" uniqueCount="197">
  <si>
    <t>MUNICIPALIDAD DE SANTA ANA</t>
  </si>
  <si>
    <t>DIRECCIÓN HACIENDA MUNICIPAL</t>
  </si>
  <si>
    <t>NOMBRE DE LA CUENTA</t>
  </si>
  <si>
    <t>SALDO DISPONIBLE</t>
  </si>
  <si>
    <t>SUMA QUE SE REBAJA</t>
  </si>
  <si>
    <t>SUMA QUE SE AUMENTA</t>
  </si>
  <si>
    <t>NUEVO SALDO DISPONIBLE</t>
  </si>
  <si>
    <t>ASIENTO Nº 1</t>
  </si>
  <si>
    <t>ASIENTO Nº 2</t>
  </si>
  <si>
    <t>ASIENTO Nº 3</t>
  </si>
  <si>
    <t>ASIENTO Nº 4</t>
  </si>
  <si>
    <t>a)      Justificación del movimiento presupuestario que se realiza</t>
  </si>
  <si>
    <t xml:space="preserve">CÓDIGO </t>
  </si>
  <si>
    <t>ASIENTO Nº 5</t>
  </si>
  <si>
    <t>ASIENTO Nº 6</t>
  </si>
  <si>
    <t>ASIENTO Nº 7</t>
  </si>
  <si>
    <t>ASIENTO Nº 9</t>
  </si>
  <si>
    <t>MODIFICACIONES DE UN MISMO PROGRAMA</t>
  </si>
  <si>
    <t>ASIENTO Nº 10</t>
  </si>
  <si>
    <t>APROBADA POR EL CONCEJO MUNICIPAL EN LA SESIÓN</t>
  </si>
  <si>
    <t>ASIENTO Nº 11</t>
  </si>
  <si>
    <t>ASIENTO Nº 12</t>
  </si>
  <si>
    <t xml:space="preserve">Salario Escolar </t>
  </si>
  <si>
    <t xml:space="preserve"> </t>
  </si>
  <si>
    <t>ASIENTO Nº 8</t>
  </si>
  <si>
    <t xml:space="preserve">  </t>
  </si>
  <si>
    <t>MODIFICACIONES DE PROGRAMA A  PROGRAMA</t>
  </si>
  <si>
    <t>ASIENTO Nº 13</t>
  </si>
  <si>
    <t>ASIENTO Nº 14</t>
  </si>
  <si>
    <t>ASIENTO Nº 15</t>
  </si>
  <si>
    <t>MODIFICACIÓN PRESUPUESTARIA 02-2015</t>
  </si>
  <si>
    <t>01.01.01.08.08</t>
  </si>
  <si>
    <t>Mantenimiento de equipo de cómputo</t>
  </si>
  <si>
    <t>01.01.01.06.01</t>
  </si>
  <si>
    <t>Seguros</t>
  </si>
  <si>
    <t>Se realiza la modificación presupuestaria solicitada por la Directora Administrativa para reforzar la cuenta de mantenimiento de equipo de cómputo específicamente para el mantenimiento preventivo del banco de baterias (UPS), que se utilizan en los servidores y en la plataforma de servicios, según se indica en la Solicitud de Modificación Nº 6-2015.</t>
  </si>
  <si>
    <t>02.03.00.03.04</t>
  </si>
  <si>
    <t>02.03.01.01.02</t>
  </si>
  <si>
    <t xml:space="preserve">Alquiler de maquinaria </t>
  </si>
  <si>
    <t>Se realiza la modificación presupuestaria solicitada por la Alcaldía Municipal para reforzar la cuenta de Alquiler de Maquinaria, para el alquiler de un finisher para realizar trabajos de asfaltado en Calle de Piedades, el saldo disponible ya esta comprometido y dentro de la maquinaria a contratar no se encuentra de este tipo de equipo.</t>
  </si>
  <si>
    <t>02.10.07.01.03.01</t>
  </si>
  <si>
    <t>Información</t>
  </si>
  <si>
    <t>02.10.07.02.99.03</t>
  </si>
  <si>
    <t>Productos de papel cartçon e ingresos</t>
  </si>
  <si>
    <t>02.10.07.01.04.04</t>
  </si>
  <si>
    <t>Servicios en ciencias económicas y sociales</t>
  </si>
  <si>
    <t>Se realiza la modificación presupuestaria solicitada por el Promotor Social para la contratación de promotores de lectura y escritura para el Programa Santa Ana Crece Leyendo, los talleres se darán primero a los docentes y luego se lo daran a los estudiantes, según consta en el Oficio Nº MSA-GDH-PRS-05-11-2015.</t>
  </si>
  <si>
    <t>02.10.07.01.08.04</t>
  </si>
  <si>
    <t>Mantenimiento y reparación de equipo de producción</t>
  </si>
  <si>
    <t>02.10.07.01.07.01</t>
  </si>
  <si>
    <t>Actividades de capacitación</t>
  </si>
  <si>
    <t>02.10.06.01.04.04</t>
  </si>
  <si>
    <t>Actividades de Capacitación</t>
  </si>
  <si>
    <t>Se realiza la modificación presupuestaria solicitada por la Encargada del Proceso de Género para reintegrar la suma que le fue prestada para las actividades de capacitación que ya fue tramitada ya que por error se solicito se presupuestara en la cuenta de Servicios en Ciencias Económicas y Sociales, según consta en la Solicitud de Modificación Interna 01-15.</t>
  </si>
  <si>
    <t>02.10.07.02.03.04</t>
  </si>
  <si>
    <t>Materiales electricos, teléfónicos y de cómputo</t>
  </si>
  <si>
    <t>Se realiza la modificación presupuestaria solicitada por el Promotor Social para presupuestar para la instalación de 12 puntas de red para las computadoras del Programa de Metamorfósis para las capacitaciones que se estan realizando a los jóvenes de escasos recuros del Cantón, según consta en el Oficio Nº MSA-GDH-PRS-05-12-2015.</t>
  </si>
  <si>
    <t>03.06.01.01.00.03.04</t>
  </si>
  <si>
    <t>Salario Escolar</t>
  </si>
  <si>
    <t>03.06.00.05.02.99</t>
  </si>
  <si>
    <t>Muro de retención Barrio La Promesa</t>
  </si>
  <si>
    <t>01.01.00.03.04</t>
  </si>
  <si>
    <t>01.01.01.08.06</t>
  </si>
  <si>
    <t>01.01.01.08.07</t>
  </si>
  <si>
    <t>Mantenimiento y reparación equipo de mobiliario de oficina</t>
  </si>
  <si>
    <t>01.01.02.04.02</t>
  </si>
  <si>
    <t>Repuestos y accesorios</t>
  </si>
  <si>
    <t>01.01.02.99.99</t>
  </si>
  <si>
    <t>Otros útiles materiales y suministros</t>
  </si>
  <si>
    <t>01.01.06.02.03</t>
  </si>
  <si>
    <t>Ayudas a funcionarios</t>
  </si>
  <si>
    <t>01.02.00.03.04</t>
  </si>
  <si>
    <t>01.03.05.01.03</t>
  </si>
  <si>
    <t>Equipo de comunicación</t>
  </si>
  <si>
    <t>01.04.06.01.03.01</t>
  </si>
  <si>
    <t>Transferencia Juntas de Educación</t>
  </si>
  <si>
    <t>01.01.01.02.02</t>
  </si>
  <si>
    <t>Servicio de Energía eléctrica</t>
  </si>
  <si>
    <t>01.01.01.04.99</t>
  </si>
  <si>
    <t>Otros servicios de Gestión y apoyo</t>
  </si>
  <si>
    <t>01.01.01.04.03</t>
  </si>
  <si>
    <t>Servicios de ingenieria</t>
  </si>
  <si>
    <t>01.01.01.01.01</t>
  </si>
  <si>
    <t>Alquiler de Edificios y Terrenos</t>
  </si>
  <si>
    <r>
      <t xml:space="preserve">Se realiza la modificación presupuestaria solicitada por la Directora Administrativa para dar contenido presupuestario a las cuentas de </t>
    </r>
    <r>
      <rPr>
        <b/>
        <sz val="10"/>
        <rFont val="Arial"/>
        <family val="2"/>
      </rPr>
      <t xml:space="preserve">alquiler de edificios y terrenos </t>
    </r>
    <r>
      <rPr>
        <sz val="10"/>
        <rFont val="Arial"/>
        <family val="2"/>
      </rPr>
      <t xml:space="preserve"> para poder cubrir el costo total anual del alquileres de los dos contenedores que se utilizan  para el resguardo de la documentación  pasiva del Archivo Central Institucional.    Esto debido a que en el Presupuesto Ordinario,  solo se consideró el costo del contrato actual, que vence en setiembre,  por lo que se requiere  la suma de 3.240 dolares,  para completar el pago de los meses de octubre, noviembre y diciembre.  La de </t>
    </r>
    <r>
      <rPr>
        <b/>
        <sz val="10"/>
        <rFont val="Arial"/>
        <family val="2"/>
      </rPr>
      <t>Servicios de Ingeniería</t>
    </r>
    <r>
      <rPr>
        <sz val="10"/>
        <rFont val="Arial"/>
        <family val="2"/>
      </rPr>
      <t xml:space="preserve"> para   la adquisición de un sistema que nos permite  monitorear y controlar el consumo electrico de la institucion,  dando reportes de los picos de electricidad y cuales son las oficinas que más consumen.  Contar con este información nos permitiría tomar las previsiones necesarias para realizar un uso eficiente del servicio y </t>
    </r>
    <r>
      <rPr>
        <b/>
        <sz val="10"/>
        <rFont val="Arial"/>
        <family val="2"/>
      </rPr>
      <t>Otros Servicios de Gestión y Apoyo</t>
    </r>
    <r>
      <rPr>
        <sz val="10"/>
        <rFont val="Arial"/>
        <family val="2"/>
      </rPr>
      <t xml:space="preserve"> contratar los servicios profesionales de una empresa para realizar proceso de Consulta de Percepción Ciudadana, con la finalidad de cumplir con lo establecido en el Indicador "2.3.2. Medición de Satisfacción del Usuario" de IGM de la Contraloría General de la República.  Cabe destacar que actualmente lo realizamos en forma manual por medio de un formulario que se había diseñado internamente para tal fin, y se recopila la información en la plataforma de servicios, EMAI, biblioteca y otros lugares donde  podemos colocarlos, para que los llenen.  Esta contratación nos permitiría contar con información más amplia y veraz,  porque se hara por medio de una selección de muestra que abarque todos los distritos y barrios.</t>
    </r>
  </si>
  <si>
    <t>02.10.01.00.03.04</t>
  </si>
  <si>
    <t>02.25.00.03.04</t>
  </si>
  <si>
    <t>02.29.00.03.04</t>
  </si>
  <si>
    <t>02.10.02.06.02.02</t>
  </si>
  <si>
    <t>Becas a terceras personas</t>
  </si>
  <si>
    <r>
      <t xml:space="preserve">Se realiza la modificación presupuestaria según acuerdo del Concejo se la Sesión Ordinaria Nº 255, celebrada el 24 de marzo del 2015, en donde se solicita la suma de  </t>
    </r>
    <r>
      <rPr>
        <sz val="10"/>
        <rFont val="Calibri"/>
        <family val="2"/>
      </rPr>
      <t>₵3.280.000,00 para cubrir las becas que hacen falta.</t>
    </r>
  </si>
  <si>
    <t>03.06.01.01.01.06.01</t>
  </si>
  <si>
    <t>01.02.01.08.05</t>
  </si>
  <si>
    <t>Mantenimiento de equipo de transporte</t>
  </si>
  <si>
    <t>01.02.05.01.04</t>
  </si>
  <si>
    <t>Equipo y mobiliario de oficina</t>
  </si>
  <si>
    <t>01.02.01.08.01</t>
  </si>
  <si>
    <t>Mantenimiento de edificios y locales</t>
  </si>
  <si>
    <t>01.02.01.02.04</t>
  </si>
  <si>
    <t>Servicios de telecomunicaciones</t>
  </si>
  <si>
    <t>01.02.05.01.03</t>
  </si>
  <si>
    <t>01.03.05.01.05</t>
  </si>
  <si>
    <t>Equipo y programas de cómputo</t>
  </si>
  <si>
    <t>01.02.01.03.07</t>
  </si>
  <si>
    <t>Servicio de transferencia electrónica de información</t>
  </si>
  <si>
    <t>Se realiza la modificación presupuestaria solicitada por el Auditor Interno, para dar contenido presupuestario a las cuentas de Servicios de Telecomunicaciones para la instalación del un GPS para el vehículo de la Auditoría, Servicio de transferencia electrónica de información para la compra de dos firmas digitales, Equipo de comunicación para la compra de un teléfono inalámbrico y Equipo de Programas de cómputo para devolver la plata a la Administración que facilitó el dinero a la Audtoría para la compra de una computadora que se daño. Se le indica al auditor vía correo electrónico que al rebajar el monto indicado en la cuenta de Mantenimiento de Equipo de Transporte se quedaría sin contenido presupuestario para cualquier cosa que requieran pagar del vehículo para lo cual indica que no hay problema que no necesita el contenido presupuestario ya que el vehículo cuenta con seguros y garantía.</t>
  </si>
  <si>
    <t>03,01,02,05,02,01</t>
  </si>
  <si>
    <t>Construcción del Techo Sobre el Planche del Salón Comunal de la Comunidad de la Promesa del Distrito Brasil</t>
  </si>
  <si>
    <t>03,06,00,05,02,99</t>
  </si>
  <si>
    <t>Construcción de Muro de Retención y losa del Polideportivo Nuevo Barrio la Promesa</t>
  </si>
  <si>
    <t>Se realiza la modificación presupuestaria solicitada por la Alcadía para pasar el contenido presupuestario para poder finalizar el proyecto Construcción de Muro de Retención y losa del Polideportivo Nuevo Barrio la Promesa, el cual se inicio el año anterior.</t>
  </si>
  <si>
    <t>02,10,02,01,04,04</t>
  </si>
  <si>
    <t>02,10,03,01,04,04</t>
  </si>
  <si>
    <t>02.10.03.01.04.04</t>
  </si>
  <si>
    <t>02.10.03.01.07.01</t>
  </si>
  <si>
    <t>Se realiza la modificación presupuestaria solicitada por la Encargada del Proceso de Promoción del Desarrollo Económico Local para reforzar la cuenta de actividades de capacitación con el fin de maximizar los recursos asignados al proceso y así poder realizar cuatro procesos de capacitación orientados al fortalecimeinto de la capacidad emprendedora y empresarial en cuando a aspectos de finanzas y càlculo de precios para la administración y los producots del grupo de emprendedoras y un curso especialidazo para el diseño con identidad local, según consta en la Solicitud de Modificación Nº 01.</t>
  </si>
  <si>
    <t>Se realiza la modificación presupuestaria solicitada por la Encargada del Proceso de Vulnerabilidad y Riesgo Social ya que por indicaciones de la Vicealcadía la coordinación de los cursos de los Cusrsos del Centro de Colaboración del INA pasa al Proceso de promoción de Desarrollo Económico Local, según consta en la Solicitud de Modificación Nº 01.</t>
  </si>
  <si>
    <t>01.01.01.03.01</t>
  </si>
  <si>
    <t>Otros servicios de gestión y apoyo</t>
  </si>
  <si>
    <t>01.01.01.05.01</t>
  </si>
  <si>
    <t>Transporte dentro del país</t>
  </si>
  <si>
    <t>01.01.01.05.03</t>
  </si>
  <si>
    <t>01.01.01.05.04</t>
  </si>
  <si>
    <t>Viáticos en el exterior</t>
  </si>
  <si>
    <t>01.01.02.01.04</t>
  </si>
  <si>
    <t>Tintas pinturas y diluyentes</t>
  </si>
  <si>
    <t>01.01.02.99.02</t>
  </si>
  <si>
    <t>Ùtiles materiales medicos y de laboratorio</t>
  </si>
  <si>
    <t>02,10,09,06,04,02,04</t>
  </si>
  <si>
    <t>Transferencias a Fundaciones</t>
  </si>
  <si>
    <t>Se realiza la modificación presupuestaria solicitada por la Alcaldía Municipal, para reforzar la transferencia que se le gira a FUSAVO, para que puedan cubrir los gastos del presente año.</t>
  </si>
  <si>
    <t>Se realiza la modificación presupuestaria solicitada por el Ing. Eduardo Fallas para el pago de unas extras y obras adicionales del proyecto Muro de retenciónBarrio la Promesa, según consta en la solicitud de modifificación presentada.</t>
  </si>
  <si>
    <t>01.01.02.99.05</t>
  </si>
  <si>
    <t>Materiales y artículos de limpieza</t>
  </si>
  <si>
    <t>01.01.01.02.03</t>
  </si>
  <si>
    <t>Servicio de correo</t>
  </si>
  <si>
    <t>Se realiza la modificación presupuestaria solicitada por el Encargado de Servicios Generales para el pago del envío del carnet del permiso de portación de armas  de los guardas de seguridad del Edificio Principal, dado que ahora se envían por correo.</t>
  </si>
  <si>
    <t>Transporte en el exterior</t>
  </si>
  <si>
    <t>02.23.01.02.03</t>
  </si>
  <si>
    <t>02.23.06.02.03</t>
  </si>
  <si>
    <t>Se realiza la modificación presupuestaria solicitada por el Director de Servicios para el pago del envío del carnet del permiso de portación de armas  de los Policias Municipales, dado que ahora se envían por correo.</t>
  </si>
  <si>
    <t>01.03.05.99.03</t>
  </si>
  <si>
    <t>Bienes intangibles</t>
  </si>
  <si>
    <t>03.02.08.05.02.02</t>
  </si>
  <si>
    <t>Calle Gonzalez</t>
  </si>
  <si>
    <t>03.02.16.05.02.02</t>
  </si>
  <si>
    <t>Calle Ramiritos</t>
  </si>
  <si>
    <t>02.25.05.01.01</t>
  </si>
  <si>
    <t>Equipo de producción</t>
  </si>
  <si>
    <t>02.25.02.03.06</t>
  </si>
  <si>
    <t>Materiales y productos de plástico</t>
  </si>
  <si>
    <t>Se realiza la modificación presupuestaria a solicitud de la Alcaldía Municipa según oficio enviado por la Encargada del Proeceso de Gestión Ambiental, para la compra de 3 balanzas de plataforma pequeña y para dar contenido presupuestario a la cuenta de productos de plàstico.</t>
  </si>
  <si>
    <t>ASIENTO Nº 16</t>
  </si>
  <si>
    <t>02.09.02.01.05.03</t>
  </si>
  <si>
    <t>Viajes al exterior</t>
  </si>
  <si>
    <t>01.01.01.04.06</t>
  </si>
  <si>
    <t>Servicios Generales</t>
  </si>
  <si>
    <t>01.01.02.03.04</t>
  </si>
  <si>
    <t>01.03.05.01.04</t>
  </si>
  <si>
    <t>Se realiza la modificación presupuestaria para realizar los arreglos que se requieren en el Edificio Principal y en la Bodega para hacer el traslados de los funcionarios del Edificio Anexo en el mes de agosto, como por ejemplo los traslados de los aires acondicionados, las puntas de red y equipo y mobiliario de oficina, se rebaja la suma indicado de la cuenta de bienes intangibles la cual será devuelta en el Presupuesto Extraordinario 02-2015.</t>
  </si>
  <si>
    <t>02.03.00.01.05</t>
  </si>
  <si>
    <t>Suplencias</t>
  </si>
  <si>
    <t>02.03.00.01.02</t>
  </si>
  <si>
    <t>Jornales</t>
  </si>
  <si>
    <t>Se realiza la modificación presupuestaria para contratar tres albañiles y dos peones en jornales por un periodo de dos meses para contar con la mano de obra que se requiere para realizar  los trabajos para el traslado de los funcionarios del Edificio Anexo, los cuales deben estar finalizados en la tercera semana del mes de julio.</t>
  </si>
  <si>
    <t>02.10.09.07.01.03</t>
  </si>
  <si>
    <t>Transferencia de capital a Instituciones descentralizadas no empresariales</t>
  </si>
  <si>
    <t>Se realiza la modificación presupuestaria solicitada por la Alcaldía para incluir un aporte a la Junta de Eduación de la Escuela Ezequiel Morales para la compra de unas mesas para las zonas verdes de la escuela.</t>
  </si>
  <si>
    <t>ASIENTO Nº 17</t>
  </si>
  <si>
    <t>ASIENTO Nº 18</t>
  </si>
  <si>
    <t>ASIENTO Nº 19</t>
  </si>
  <si>
    <t>01.01.01.08.01</t>
  </si>
  <si>
    <t>Mantenimiento de Edificios</t>
  </si>
  <si>
    <t>01.01.02.03.02</t>
  </si>
  <si>
    <t>Materiales y productos minerales y asfaltos</t>
  </si>
  <si>
    <t>ASIENTO Nº 20</t>
  </si>
  <si>
    <t>Se realiza la modificación presupuestaria solicitada por el encargado de Servicios Generales para reforzar las cuentas de materiales de construcción para los arreglos que se deben de realizar para el traslados de los funcionarios del Edificio Anexo.</t>
  </si>
  <si>
    <t>03.02.01.01.09.02.02</t>
  </si>
  <si>
    <t>Sumas específicas sin asignacion presupuestaria</t>
  </si>
  <si>
    <t>03.02.01.01.05.01.05</t>
  </si>
  <si>
    <t>03.02.01.01.05.99.03</t>
  </si>
  <si>
    <t>03.02.01.01.02.03.02</t>
  </si>
  <si>
    <t>Materiales y productos minerales y asfálticos</t>
  </si>
  <si>
    <t>03.02.01.02.05.02.02</t>
  </si>
  <si>
    <t>Construcción cordón y caño y ampliación vial en el casco urbano de Santa Ana</t>
  </si>
  <si>
    <t>Se realiza la modificación presupuestaria según Acta Nº 01-2015 de la Junta Vial Cantonal, aprobada por el Concejo Municipal en la Sesión Oridnaria Nº 259 celebrada el dia 21 de abril del año en curso.</t>
  </si>
  <si>
    <t>01.01.02.03.99</t>
  </si>
  <si>
    <t>Otros materiales para la construcción</t>
  </si>
  <si>
    <t>03.02.00.05.02.02</t>
  </si>
  <si>
    <t>01,04,06,01,03</t>
  </si>
  <si>
    <t>Transf. Corrientes Inst. Descent. no Empre. (Juntas de Educación)</t>
  </si>
  <si>
    <t>Calle Intersección Piedades-Brasil (Oveja Negra)</t>
  </si>
  <si>
    <t>Se realiza la modificación presupuestaria solicitada por la Alcaldía para dar contenido presupuestario al proyecto Calle Intersección Piedades-Brasil (Oveja Negra), se toma de la cuenta de la transferencia de las Juntas de Educación, dado que con el nuevo Reglamento las transferencias se calculan tomando en cuenta el ingreso del IBI del año anterior y en el archivo de la liquidación presupuestaria, dado por la Contraloria todavia tiene el càlculo como se hacia anteriormente, por lo que los 51 millones que se aprobaron en un inicio en la liquidación 2014, no procede realizar dicha transferencia, ya que ese monto fue incluido en la transferencia 2015, la cual se calculo con el ingreso real del año 2014.</t>
  </si>
  <si>
    <t>Mant. y reparación equipo de comunicación</t>
  </si>
  <si>
    <t>Mat. y prod. eléctricos telefónicos y de cómputo</t>
  </si>
  <si>
    <t>ASIENTO Nº 21</t>
  </si>
  <si>
    <t>ASIENTO Nº 22</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</si>
</sst>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00\ _P_t_s_-;\-* #,##0.00\ _P_t_s_-;_-* &quot;-&quot;??\ _P_t_s_-;_-@_-"/>
  </numFmts>
  <fonts count="52">
    <font>
      <sz val="11"/>
      <name val="Arial"/>
      <family val="0"/>
    </font>
    <font>
      <sz val="8"/>
      <name val="Arial"/>
      <family val="2"/>
    </font>
    <font>
      <b/>
      <sz val="10"/>
      <name val="Arial"/>
      <family val="2"/>
    </font>
    <font>
      <sz val="10"/>
      <name val="Arial"/>
      <family val="2"/>
    </font>
    <font>
      <sz val="10"/>
      <color indexed="8"/>
      <name val="Arial"/>
      <family val="2"/>
    </font>
    <font>
      <b/>
      <sz val="11"/>
      <name val="Arial"/>
      <family val="2"/>
    </font>
    <font>
      <b/>
      <sz val="12"/>
      <name val="Arial"/>
      <family val="2"/>
    </font>
    <font>
      <sz val="10"/>
      <name val="Calibri"/>
      <family val="2"/>
    </font>
    <font>
      <sz val="10"/>
      <color indexed="8"/>
      <name val="Calibri"/>
      <family val="0"/>
    </font>
    <font>
      <sz val="8.45"/>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rgb="FFB8142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31"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30">
    <xf numFmtId="0" fontId="0" fillId="0" borderId="0" xfId="0" applyAlignment="1">
      <alignment/>
    </xf>
    <xf numFmtId="0" fontId="2" fillId="33" borderId="10"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4" fontId="2" fillId="34" borderId="10" xfId="0" applyNumberFormat="1" applyFont="1" applyFill="1" applyBorder="1" applyAlignment="1" applyProtection="1">
      <alignment horizontal="right" vertical="center" wrapText="1"/>
      <protection/>
    </xf>
    <xf numFmtId="0" fontId="2" fillId="35" borderId="11"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 fontId="3" fillId="0" borderId="0" xfId="0" applyNumberFormat="1" applyFont="1" applyAlignment="1">
      <alignment vertical="center" wrapText="1"/>
    </xf>
    <xf numFmtId="4" fontId="4" fillId="0" borderId="10" xfId="53" applyNumberFormat="1" applyFont="1" applyBorder="1" applyAlignment="1">
      <alignment vertical="center" wrapText="1"/>
      <protection/>
    </xf>
    <xf numFmtId="0" fontId="2" fillId="0" borderId="0" xfId="0" applyFont="1" applyAlignment="1">
      <alignment vertical="center" wrapText="1"/>
    </xf>
    <xf numFmtId="49" fontId="3" fillId="36" borderId="10" xfId="0" applyNumberFormat="1" applyFont="1" applyFill="1" applyBorder="1" applyAlignment="1">
      <alignment vertical="center" wrapText="1"/>
    </xf>
    <xf numFmtId="0" fontId="50" fillId="0" borderId="0" xfId="0" applyNumberFormat="1" applyFont="1" applyFill="1" applyBorder="1" applyAlignment="1" applyProtection="1">
      <alignment horizontal="left" vertical="center" wrapText="1"/>
      <protection/>
    </xf>
    <xf numFmtId="4" fontId="50" fillId="0" borderId="0" xfId="0" applyNumberFormat="1" applyFont="1" applyFill="1" applyBorder="1" applyAlignment="1" applyProtection="1">
      <alignment horizontal="right" vertical="center" wrapText="1"/>
      <protection/>
    </xf>
    <xf numFmtId="0" fontId="2" fillId="34" borderId="11" xfId="0" applyNumberFormat="1" applyFont="1" applyFill="1" applyBorder="1" applyAlignment="1" applyProtection="1">
      <alignment horizontal="left" vertical="center" wrapText="1"/>
      <protection/>
    </xf>
    <xf numFmtId="0" fontId="2" fillId="34" borderId="13" xfId="0"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3" fillId="0" borderId="0" xfId="0" applyFont="1" applyAlignment="1">
      <alignment horizontal="justify" vertical="center" wrapText="1"/>
    </xf>
    <xf numFmtId="0" fontId="51" fillId="37" borderId="0" xfId="0" applyFont="1" applyFill="1" applyAlignment="1">
      <alignment horizontal="center" vertical="center" wrapText="1"/>
    </xf>
    <xf numFmtId="0" fontId="2" fillId="0" borderId="0" xfId="0" applyFont="1" applyBorder="1" applyAlignment="1">
      <alignment horizontal="left" vertical="center" wrapText="1"/>
    </xf>
    <xf numFmtId="0" fontId="2" fillId="34" borderId="1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43" fontId="0" fillId="0" borderId="10" xfId="0" applyNumberFormat="1" applyFont="1" applyFill="1" applyBorder="1" applyAlignment="1">
      <alignment vertical="center" wrapText="1"/>
    </xf>
    <xf numFmtId="49" fontId="0" fillId="0" borderId="14" xfId="0" applyNumberFormat="1" applyFont="1" applyFill="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5"/>
          <c:w val="0.90825"/>
          <c:h val="0.990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01-2015'!$A$8:$F$8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01-2015'!$A$9:$F$9</c:f>
              <c:numCache>
                <c:ptCount val="6"/>
                <c:pt idx="0">
                  <c:v>0</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01-2015'!$A$8:$F$8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01-2015'!$A$10:$F$10</c:f>
              <c:numCache>
                <c:ptCount val="6"/>
                <c:pt idx="0">
                  <c:v>0</c:v>
                </c:pt>
                <c:pt idx="1">
                  <c:v>0</c:v>
                </c:pt>
                <c:pt idx="2">
                  <c:v>10526587</c:v>
                </c:pt>
                <c:pt idx="3">
                  <c:v>1475000</c:v>
                </c:pt>
                <c:pt idx="5">
                  <c:v>9051587</c:v>
                </c:pt>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01-2015'!$A$8:$F$8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01-2015'!$A$11:$F$11</c:f>
              <c:numCache>
                <c:ptCount val="6"/>
                <c:pt idx="0">
                  <c:v>0</c:v>
                </c:pt>
                <c:pt idx="1">
                  <c:v>0</c:v>
                </c:pt>
                <c:pt idx="2">
                  <c:v>26248772.86</c:v>
                </c:pt>
                <c:pt idx="4">
                  <c:v>1475000</c:v>
                </c:pt>
                <c:pt idx="5">
                  <c:v>27723772.86</c:v>
                </c:pt>
              </c:numCache>
            </c:numRef>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01-2015'!$A$8:$F$8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01-2015'!$A$12:$F$12</c:f>
              <c:numCache>
                <c:ptCount val="6"/>
                <c:pt idx="2">
                  <c:v>36775359.86</c:v>
                </c:pt>
                <c:pt idx="3">
                  <c:v>1475000</c:v>
                </c:pt>
                <c:pt idx="4">
                  <c:v>1475000</c:v>
                </c:pt>
                <c:pt idx="5">
                  <c:v>36775359.86</c:v>
                </c:pt>
              </c:numCache>
            </c:numRef>
          </c:val>
        </c:ser>
        <c:axId val="52766806"/>
        <c:axId val="5139207"/>
      </c:barChart>
      <c:catAx>
        <c:axId val="52766806"/>
        <c:scaling>
          <c:orientation val="minMax"/>
        </c:scaling>
        <c:axPos val="b"/>
        <c:delete val="0"/>
        <c:numFmt formatCode="General" sourceLinked="1"/>
        <c:majorTickMark val="out"/>
        <c:minorTickMark val="none"/>
        <c:tickLblPos val="nextTo"/>
        <c:spPr>
          <a:ln w="3175">
            <a:solidFill>
              <a:srgbClr val="808080"/>
            </a:solidFill>
          </a:ln>
        </c:spPr>
        <c:crossAx val="5139207"/>
        <c:crosses val="autoZero"/>
        <c:auto val="1"/>
        <c:lblOffset val="100"/>
        <c:tickLblSkip val="1"/>
        <c:noMultiLvlLbl val="0"/>
      </c:catAx>
      <c:valAx>
        <c:axId val="51392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766806"/>
        <c:crossesAt val="1"/>
        <c:crossBetween val="between"/>
        <c:dispUnits/>
      </c:valAx>
      <c:spPr>
        <a:solidFill>
          <a:srgbClr val="FFFFFF"/>
        </a:solidFill>
        <a:ln w="3175">
          <a:noFill/>
        </a:ln>
      </c:spPr>
    </c:plotArea>
    <c:legend>
      <c:legendPos val="r"/>
      <c:layout>
        <c:manualLayout>
          <c:xMode val="edge"/>
          <c:yMode val="edge"/>
          <c:x val="0.931"/>
          <c:y val="0.433"/>
          <c:w val="0.05925"/>
          <c:h val="0.1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5"/>
          <c:w val="0.90825"/>
          <c:h val="0.990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01-2015'!$A$8:$F$8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01-2015'!$A$9:$F$9</c:f>
              <c:numCache>
                <c:ptCount val="6"/>
                <c:pt idx="0">
                  <c:v>0</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01-2015'!$A$8:$F$8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01-2015'!$A$10:$F$10</c:f>
              <c:numCache>
                <c:ptCount val="6"/>
                <c:pt idx="0">
                  <c:v>0</c:v>
                </c:pt>
                <c:pt idx="1">
                  <c:v>0</c:v>
                </c:pt>
                <c:pt idx="2">
                  <c:v>10526587</c:v>
                </c:pt>
                <c:pt idx="3">
                  <c:v>1475000</c:v>
                </c:pt>
                <c:pt idx="5">
                  <c:v>9051587</c:v>
                </c:pt>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01-2015'!$A$8:$F$8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01-2015'!$A$11:$F$11</c:f>
              <c:numCache>
                <c:ptCount val="6"/>
                <c:pt idx="0">
                  <c:v>0</c:v>
                </c:pt>
                <c:pt idx="1">
                  <c:v>0</c:v>
                </c:pt>
                <c:pt idx="2">
                  <c:v>26248772.86</c:v>
                </c:pt>
                <c:pt idx="4">
                  <c:v>1475000</c:v>
                </c:pt>
                <c:pt idx="5">
                  <c:v>27723772.86</c:v>
                </c:pt>
              </c:numCache>
            </c:numRef>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'MIAA 01-2015'!$A$8:$F$8</c:f>
              <c:strCache>
                <c:ptCount val="6"/>
                <c:pt idx="0">
                  <c:v>CÓDIGO </c:v>
                </c:pt>
                <c:pt idx="1">
                  <c:v>NOMBRE DE LA CUENTA</c:v>
                </c:pt>
                <c:pt idx="2">
                  <c:v>SALDO DISPONIBLE</c:v>
                </c:pt>
                <c:pt idx="3">
                  <c:v>SUMA QUE SE REBAJA</c:v>
                </c:pt>
                <c:pt idx="4">
                  <c:v>SUMA QUE SE AUMENTA</c:v>
                </c:pt>
                <c:pt idx="5">
                  <c:v>NUEVO SALDO DISPONIBLE</c:v>
                </c:pt>
              </c:strCache>
            </c:strRef>
          </c:cat>
          <c:val>
            <c:numRef>
              <c:f>'MIAA 01-2015'!$A$12:$F$12</c:f>
              <c:numCache>
                <c:ptCount val="6"/>
                <c:pt idx="2">
                  <c:v>36775359.86</c:v>
                </c:pt>
                <c:pt idx="3">
                  <c:v>1475000</c:v>
                </c:pt>
                <c:pt idx="4">
                  <c:v>1475000</c:v>
                </c:pt>
                <c:pt idx="5">
                  <c:v>36775359.86</c:v>
                </c:pt>
              </c:numCache>
            </c:numRef>
          </c:val>
        </c:ser>
        <c:axId val="46252864"/>
        <c:axId val="13622593"/>
      </c:barChart>
      <c:catAx>
        <c:axId val="46252864"/>
        <c:scaling>
          <c:orientation val="minMax"/>
        </c:scaling>
        <c:axPos val="b"/>
        <c:delete val="0"/>
        <c:numFmt formatCode="General" sourceLinked="1"/>
        <c:majorTickMark val="out"/>
        <c:minorTickMark val="none"/>
        <c:tickLblPos val="nextTo"/>
        <c:spPr>
          <a:ln w="3175">
            <a:solidFill>
              <a:srgbClr val="808080"/>
            </a:solidFill>
          </a:ln>
        </c:spPr>
        <c:crossAx val="13622593"/>
        <c:crosses val="autoZero"/>
        <c:auto val="1"/>
        <c:lblOffset val="100"/>
        <c:tickLblSkip val="1"/>
        <c:noMultiLvlLbl val="0"/>
      </c:catAx>
      <c:valAx>
        <c:axId val="136225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252864"/>
        <c:crossesAt val="1"/>
        <c:crossBetween val="between"/>
        <c:dispUnits/>
      </c:valAx>
      <c:spPr>
        <a:solidFill>
          <a:srgbClr val="FFFFFF"/>
        </a:solidFill>
        <a:ln w="3175">
          <a:noFill/>
        </a:ln>
      </c:spPr>
    </c:plotArea>
    <c:legend>
      <c:legendPos val="r"/>
      <c:layout>
        <c:manualLayout>
          <c:xMode val="edge"/>
          <c:yMode val="edge"/>
          <c:x val="0.931"/>
          <c:y val="0.433"/>
          <c:w val="0.05925"/>
          <c:h val="0.1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8"/>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Chart 1"/>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H267"/>
  <sheetViews>
    <sheetView showGridLines="0" tabSelected="1" zoomScalePageLayoutView="0" workbookViewId="0" topLeftCell="A253">
      <selection activeCell="A260" sqref="A260"/>
    </sheetView>
  </sheetViews>
  <sheetFormatPr defaultColWidth="11.00390625" defaultRowHeight="14.25"/>
  <cols>
    <col min="1" max="1" width="16.50390625" style="12" customWidth="1"/>
    <col min="2" max="2" width="37.375" style="12" customWidth="1"/>
    <col min="3" max="6" width="16.625" style="12" customWidth="1"/>
    <col min="7" max="7" width="12.00390625" style="12" bestFit="1" customWidth="1"/>
    <col min="8" max="9" width="11.00390625" style="12" customWidth="1"/>
    <col min="10" max="10" width="11.25390625" style="12" bestFit="1" customWidth="1"/>
    <col min="11" max="16384" width="11.00390625" style="12" customWidth="1"/>
  </cols>
  <sheetData>
    <row r="1" spans="1:6" ht="15.75">
      <c r="A1" s="26" t="s">
        <v>0</v>
      </c>
      <c r="B1" s="26"/>
      <c r="C1" s="26"/>
      <c r="D1" s="26"/>
      <c r="E1" s="26"/>
      <c r="F1" s="26"/>
    </row>
    <row r="2" spans="1:6" ht="15.75">
      <c r="A2" s="26" t="s">
        <v>1</v>
      </c>
      <c r="B2" s="26"/>
      <c r="C2" s="26"/>
      <c r="D2" s="26"/>
      <c r="E2" s="26"/>
      <c r="F2" s="26"/>
    </row>
    <row r="3" spans="1:6" ht="15">
      <c r="A3" s="27" t="s">
        <v>30</v>
      </c>
      <c r="B3" s="27"/>
      <c r="C3" s="27"/>
      <c r="D3" s="27"/>
      <c r="E3" s="27"/>
      <c r="F3" s="27"/>
    </row>
    <row r="4" spans="1:6" ht="15">
      <c r="A4" s="27" t="s">
        <v>19</v>
      </c>
      <c r="B4" s="27"/>
      <c r="C4" s="27"/>
      <c r="D4" s="27"/>
      <c r="E4" s="27"/>
      <c r="F4" s="27"/>
    </row>
    <row r="6" spans="1:6" ht="15.75">
      <c r="A6" s="23" t="s">
        <v>17</v>
      </c>
      <c r="B6" s="23"/>
      <c r="C6" s="23"/>
      <c r="D6" s="23"/>
      <c r="E6" s="23"/>
      <c r="F6" s="23"/>
    </row>
    <row r="8" spans="1:6" ht="27.75" customHeight="1">
      <c r="A8" s="1" t="s">
        <v>12</v>
      </c>
      <c r="B8" s="1" t="s">
        <v>2</v>
      </c>
      <c r="C8" s="1" t="s">
        <v>3</v>
      </c>
      <c r="D8" s="1" t="s">
        <v>4</v>
      </c>
      <c r="E8" s="1" t="s">
        <v>5</v>
      </c>
      <c r="F8" s="1" t="s">
        <v>6</v>
      </c>
    </row>
    <row r="9" spans="1:6" ht="15.75" customHeight="1">
      <c r="A9" s="2" t="s">
        <v>7</v>
      </c>
      <c r="B9" s="3"/>
      <c r="C9" s="3"/>
      <c r="D9" s="3"/>
      <c r="E9" s="3"/>
      <c r="F9" s="4"/>
    </row>
    <row r="10" spans="1:6" ht="15" customHeight="1">
      <c r="A10" s="5" t="s">
        <v>33</v>
      </c>
      <c r="B10" s="5" t="s">
        <v>34</v>
      </c>
      <c r="C10" s="6">
        <v>10526587</v>
      </c>
      <c r="D10" s="6">
        <v>1475000</v>
      </c>
      <c r="E10" s="6"/>
      <c r="F10" s="6">
        <f>+C10-D10+E10</f>
        <v>9051587</v>
      </c>
    </row>
    <row r="11" spans="1:6" ht="15" customHeight="1">
      <c r="A11" s="5" t="s">
        <v>31</v>
      </c>
      <c r="B11" s="5" t="s">
        <v>32</v>
      </c>
      <c r="C11" s="6">
        <v>26248772.86</v>
      </c>
      <c r="D11" s="6"/>
      <c r="E11" s="6">
        <v>1475000</v>
      </c>
      <c r="F11" s="6">
        <f>+C11-D11+E11</f>
        <v>27723772.86</v>
      </c>
    </row>
    <row r="12" spans="1:6" ht="12.75">
      <c r="A12" s="25"/>
      <c r="B12" s="25"/>
      <c r="C12" s="10">
        <f>SUM(C10:C11)</f>
        <v>36775359.86</v>
      </c>
      <c r="D12" s="10">
        <f>SUM(D10:D11)</f>
        <v>1475000</v>
      </c>
      <c r="E12" s="10">
        <f>SUM(E10:E11)</f>
        <v>1475000</v>
      </c>
      <c r="F12" s="10">
        <f>SUM(F10:F11)</f>
        <v>36775359.86</v>
      </c>
    </row>
    <row r="13" spans="1:6" ht="12.75">
      <c r="A13" s="7"/>
      <c r="B13" s="8"/>
      <c r="C13" s="8"/>
      <c r="D13" s="8"/>
      <c r="E13" s="8"/>
      <c r="F13" s="8"/>
    </row>
    <row r="14" spans="1:6" ht="12.75">
      <c r="A14" s="21" t="s">
        <v>11</v>
      </c>
      <c r="B14" s="21"/>
      <c r="C14" s="21"/>
      <c r="D14" s="21"/>
      <c r="E14" s="21"/>
      <c r="F14" s="21"/>
    </row>
    <row r="15" spans="1:6" ht="12.75">
      <c r="A15" s="9"/>
      <c r="B15" s="8"/>
      <c r="C15" s="8"/>
      <c r="D15" s="8"/>
      <c r="E15" s="8"/>
      <c r="F15" s="8"/>
    </row>
    <row r="16" spans="1:6" ht="39.75" customHeight="1">
      <c r="A16" s="22" t="s">
        <v>35</v>
      </c>
      <c r="B16" s="22"/>
      <c r="C16" s="22"/>
      <c r="D16" s="22"/>
      <c r="E16" s="22"/>
      <c r="F16" s="22"/>
    </row>
    <row r="17" spans="1:6" ht="15" customHeight="1">
      <c r="A17" s="9"/>
      <c r="B17" s="9"/>
      <c r="C17" s="9"/>
      <c r="D17" s="9"/>
      <c r="E17" s="9"/>
      <c r="F17" s="9"/>
    </row>
    <row r="18" spans="1:6" ht="28.5" customHeight="1">
      <c r="A18" s="1" t="s">
        <v>12</v>
      </c>
      <c r="B18" s="1" t="s">
        <v>2</v>
      </c>
      <c r="C18" s="1" t="s">
        <v>3</v>
      </c>
      <c r="D18" s="1" t="s">
        <v>4</v>
      </c>
      <c r="E18" s="1" t="s">
        <v>5</v>
      </c>
      <c r="F18" s="1" t="s">
        <v>6</v>
      </c>
    </row>
    <row r="19" spans="1:6" ht="18" customHeight="1">
      <c r="A19" s="11" t="s">
        <v>8</v>
      </c>
      <c r="B19" s="3"/>
      <c r="C19" s="3"/>
      <c r="D19" s="3"/>
      <c r="E19" s="3"/>
      <c r="F19" s="4"/>
    </row>
    <row r="20" spans="1:6" ht="18" customHeight="1">
      <c r="A20" s="5" t="s">
        <v>36</v>
      </c>
      <c r="B20" s="5" t="s">
        <v>22</v>
      </c>
      <c r="C20" s="6">
        <v>2609398</v>
      </c>
      <c r="D20" s="6">
        <v>500000</v>
      </c>
      <c r="E20" s="6"/>
      <c r="F20" s="6">
        <f>+C20-D20+E20</f>
        <v>2109398</v>
      </c>
    </row>
    <row r="21" spans="1:6" ht="21" customHeight="1">
      <c r="A21" s="5" t="s">
        <v>37</v>
      </c>
      <c r="B21" s="5" t="s">
        <v>38</v>
      </c>
      <c r="C21" s="6">
        <v>23309676</v>
      </c>
      <c r="D21" s="6"/>
      <c r="E21" s="6">
        <v>500000</v>
      </c>
      <c r="F21" s="6">
        <f>+C21-D21+E21</f>
        <v>23809676</v>
      </c>
    </row>
    <row r="22" spans="1:7" ht="12.75">
      <c r="A22" s="25"/>
      <c r="B22" s="25"/>
      <c r="C22" s="10">
        <f>SUM(C20:C21)</f>
        <v>25919074</v>
      </c>
      <c r="D22" s="10">
        <f>SUM(D20:D21)</f>
        <v>500000</v>
      </c>
      <c r="E22" s="10">
        <f>SUM(E20:E21)</f>
        <v>500000</v>
      </c>
      <c r="F22" s="10">
        <f>SUM(F20:F21)</f>
        <v>25919074</v>
      </c>
      <c r="G22" s="13"/>
    </row>
    <row r="23" spans="1:6" ht="12.75">
      <c r="A23" s="7"/>
      <c r="B23" s="8"/>
      <c r="C23" s="8"/>
      <c r="D23" s="8"/>
      <c r="E23" s="8"/>
      <c r="F23" s="8"/>
    </row>
    <row r="24" spans="1:6" ht="12.75">
      <c r="A24" s="21" t="s">
        <v>11</v>
      </c>
      <c r="B24" s="21"/>
      <c r="C24" s="21"/>
      <c r="D24" s="21"/>
      <c r="E24" s="21"/>
      <c r="F24" s="21"/>
    </row>
    <row r="25" spans="1:6" ht="12.75">
      <c r="A25" s="9"/>
      <c r="B25" s="8"/>
      <c r="C25" s="8"/>
      <c r="D25" s="8"/>
      <c r="E25" s="8"/>
      <c r="F25" s="8"/>
    </row>
    <row r="26" spans="1:6" ht="42" customHeight="1">
      <c r="A26" s="22" t="s">
        <v>39</v>
      </c>
      <c r="B26" s="22"/>
      <c r="C26" s="22"/>
      <c r="D26" s="22"/>
      <c r="E26" s="22"/>
      <c r="F26" s="22"/>
    </row>
    <row r="27" spans="1:6" ht="15" customHeight="1">
      <c r="A27" s="9"/>
      <c r="B27" s="9"/>
      <c r="C27" s="9"/>
      <c r="D27" s="9"/>
      <c r="E27" s="9"/>
      <c r="F27" s="9"/>
    </row>
    <row r="28" spans="1:6" ht="30" customHeight="1">
      <c r="A28" s="1" t="s">
        <v>12</v>
      </c>
      <c r="B28" s="1" t="s">
        <v>2</v>
      </c>
      <c r="C28" s="1" t="s">
        <v>3</v>
      </c>
      <c r="D28" s="1" t="s">
        <v>4</v>
      </c>
      <c r="E28" s="1" t="s">
        <v>5</v>
      </c>
      <c r="F28" s="1" t="s">
        <v>6</v>
      </c>
    </row>
    <row r="29" spans="1:6" ht="12.75">
      <c r="A29" s="2" t="s">
        <v>9</v>
      </c>
      <c r="B29" s="3"/>
      <c r="C29" s="3"/>
      <c r="D29" s="3"/>
      <c r="E29" s="3"/>
      <c r="F29" s="4"/>
    </row>
    <row r="30" spans="1:6" ht="15" customHeight="1">
      <c r="A30" s="5" t="s">
        <v>40</v>
      </c>
      <c r="B30" s="5" t="s">
        <v>41</v>
      </c>
      <c r="C30" s="6">
        <v>600000</v>
      </c>
      <c r="D30" s="6">
        <v>250000</v>
      </c>
      <c r="E30" s="6"/>
      <c r="F30" s="6">
        <f>+C30-D30+E30</f>
        <v>350000</v>
      </c>
    </row>
    <row r="31" spans="1:6" ht="15" customHeight="1">
      <c r="A31" s="5" t="s">
        <v>42</v>
      </c>
      <c r="B31" s="5" t="s">
        <v>43</v>
      </c>
      <c r="C31" s="6">
        <v>890490</v>
      </c>
      <c r="D31" s="6">
        <v>250000</v>
      </c>
      <c r="E31" s="6"/>
      <c r="F31" s="6">
        <f>+C31-D31+E31</f>
        <v>640490</v>
      </c>
    </row>
    <row r="32" spans="1:6" ht="15" customHeight="1">
      <c r="A32" s="5" t="s">
        <v>44</v>
      </c>
      <c r="B32" s="5" t="s">
        <v>45</v>
      </c>
      <c r="C32" s="6">
        <v>0</v>
      </c>
      <c r="D32" s="6"/>
      <c r="E32" s="6">
        <v>500000</v>
      </c>
      <c r="F32" s="6">
        <f>+C32-D32+E32</f>
        <v>500000</v>
      </c>
    </row>
    <row r="33" spans="1:6" ht="12.75">
      <c r="A33" s="19"/>
      <c r="B33" s="20"/>
      <c r="C33" s="10">
        <f>SUM(C30:C32)</f>
        <v>1490490</v>
      </c>
      <c r="D33" s="10">
        <f>SUM(D30:D32)</f>
        <v>500000</v>
      </c>
      <c r="E33" s="10">
        <f>SUM(E30:E32)</f>
        <v>500000</v>
      </c>
      <c r="F33" s="10">
        <f>SUM(F30:F32)</f>
        <v>1490490</v>
      </c>
    </row>
    <row r="34" spans="1:6" ht="12.75">
      <c r="A34" s="7"/>
      <c r="B34" s="8"/>
      <c r="C34" s="8"/>
      <c r="D34" s="8"/>
      <c r="E34" s="8"/>
      <c r="F34" s="8"/>
    </row>
    <row r="35" spans="1:6" ht="12.75">
      <c r="A35" s="21" t="s">
        <v>11</v>
      </c>
      <c r="B35" s="21"/>
      <c r="C35" s="21"/>
      <c r="D35" s="21"/>
      <c r="E35" s="21"/>
      <c r="F35" s="21"/>
    </row>
    <row r="36" spans="1:6" ht="12.75">
      <c r="A36" s="9"/>
      <c r="B36" s="8"/>
      <c r="C36" s="8"/>
      <c r="D36" s="8"/>
      <c r="E36" s="8"/>
      <c r="F36" s="8"/>
    </row>
    <row r="37" spans="1:6" ht="31.5" customHeight="1">
      <c r="A37" s="22" t="s">
        <v>46</v>
      </c>
      <c r="B37" s="22"/>
      <c r="C37" s="22"/>
      <c r="D37" s="22"/>
      <c r="E37" s="22"/>
      <c r="F37" s="22"/>
    </row>
    <row r="38" spans="1:6" ht="12.75">
      <c r="A38" s="9"/>
      <c r="B38" s="8"/>
      <c r="C38" s="8"/>
      <c r="D38" s="8"/>
      <c r="E38" s="8"/>
      <c r="F38" s="8"/>
    </row>
    <row r="39" spans="1:6" ht="30" customHeight="1">
      <c r="A39" s="1" t="s">
        <v>12</v>
      </c>
      <c r="B39" s="1" t="s">
        <v>2</v>
      </c>
      <c r="C39" s="1" t="s">
        <v>3</v>
      </c>
      <c r="D39" s="1" t="s">
        <v>4</v>
      </c>
      <c r="E39" s="1" t="s">
        <v>5</v>
      </c>
      <c r="F39" s="1" t="s">
        <v>6</v>
      </c>
    </row>
    <row r="40" spans="1:6" ht="12.75">
      <c r="A40" s="2" t="s">
        <v>10</v>
      </c>
      <c r="B40" s="3"/>
      <c r="C40" s="3"/>
      <c r="D40" s="3"/>
      <c r="E40" s="3"/>
      <c r="F40" s="4"/>
    </row>
    <row r="41" spans="1:6" ht="30" customHeight="1">
      <c r="A41" s="5" t="s">
        <v>47</v>
      </c>
      <c r="B41" s="5" t="s">
        <v>48</v>
      </c>
      <c r="C41" s="6">
        <v>100000</v>
      </c>
      <c r="D41" s="6">
        <v>100000</v>
      </c>
      <c r="E41" s="6"/>
      <c r="F41" s="6">
        <f>+C41-D41+E41</f>
        <v>0</v>
      </c>
    </row>
    <row r="42" spans="1:6" ht="15" customHeight="1">
      <c r="A42" s="5" t="s">
        <v>49</v>
      </c>
      <c r="B42" s="5" t="s">
        <v>50</v>
      </c>
      <c r="C42" s="6">
        <v>6000000</v>
      </c>
      <c r="D42" s="6">
        <v>1000000</v>
      </c>
      <c r="E42" s="6"/>
      <c r="F42" s="6">
        <f>+C42-D42+E42</f>
        <v>5000000</v>
      </c>
    </row>
    <row r="43" spans="1:6" ht="15" customHeight="1">
      <c r="A43" s="5" t="s">
        <v>54</v>
      </c>
      <c r="B43" s="5" t="s">
        <v>55</v>
      </c>
      <c r="C43" s="6">
        <v>0</v>
      </c>
      <c r="D43" s="6"/>
      <c r="E43" s="6">
        <v>1100000</v>
      </c>
      <c r="F43" s="6">
        <f>+C43-D43+E43</f>
        <v>1100000</v>
      </c>
    </row>
    <row r="44" spans="1:6" ht="12.75">
      <c r="A44" s="19"/>
      <c r="B44" s="20"/>
      <c r="C44" s="10">
        <f>SUM(C41:C43)</f>
        <v>6100000</v>
      </c>
      <c r="D44" s="10">
        <f>SUM(D41:D43)</f>
        <v>1100000</v>
      </c>
      <c r="E44" s="10">
        <f>SUM(E41:E43)</f>
        <v>1100000</v>
      </c>
      <c r="F44" s="10">
        <f>SUM(F41:F43)</f>
        <v>6100000</v>
      </c>
    </row>
    <row r="45" spans="1:6" ht="12.75">
      <c r="A45" s="7"/>
      <c r="B45" s="8"/>
      <c r="C45" s="8"/>
      <c r="D45" s="8"/>
      <c r="E45" s="8"/>
      <c r="F45" s="8"/>
    </row>
    <row r="46" spans="1:6" ht="12.75">
      <c r="A46" s="21" t="s">
        <v>11</v>
      </c>
      <c r="B46" s="21"/>
      <c r="C46" s="21"/>
      <c r="D46" s="21"/>
      <c r="E46" s="21"/>
      <c r="F46" s="21"/>
    </row>
    <row r="47" spans="1:6" ht="12.75">
      <c r="A47" s="9"/>
      <c r="B47" s="8"/>
      <c r="C47" s="8"/>
      <c r="D47" s="8"/>
      <c r="E47" s="8"/>
      <c r="F47" s="8"/>
    </row>
    <row r="48" spans="1:6" ht="59.25" customHeight="1">
      <c r="A48" s="22" t="s">
        <v>56</v>
      </c>
      <c r="B48" s="22"/>
      <c r="C48" s="22"/>
      <c r="D48" s="22"/>
      <c r="E48" s="22"/>
      <c r="F48" s="22"/>
    </row>
    <row r="49" spans="1:6" ht="12.75">
      <c r="A49" s="9"/>
      <c r="B49" s="8"/>
      <c r="C49" s="8"/>
      <c r="D49" s="8"/>
      <c r="E49" s="8"/>
      <c r="F49" s="8"/>
    </row>
    <row r="50" spans="1:6" ht="27.75" customHeight="1">
      <c r="A50" s="1" t="s">
        <v>12</v>
      </c>
      <c r="B50" s="1" t="s">
        <v>2</v>
      </c>
      <c r="C50" s="1" t="s">
        <v>3</v>
      </c>
      <c r="D50" s="1" t="s">
        <v>4</v>
      </c>
      <c r="E50" s="1" t="s">
        <v>5</v>
      </c>
      <c r="F50" s="1" t="s">
        <v>6</v>
      </c>
    </row>
    <row r="51" spans="1:6" ht="12.75">
      <c r="A51" s="2" t="s">
        <v>13</v>
      </c>
      <c r="B51" s="3"/>
      <c r="C51" s="3"/>
      <c r="D51" s="3"/>
      <c r="E51" s="3"/>
      <c r="F51" s="4"/>
    </row>
    <row r="52" spans="1:6" ht="15" customHeight="1">
      <c r="A52" s="5" t="s">
        <v>51</v>
      </c>
      <c r="B52" s="5" t="s">
        <v>45</v>
      </c>
      <c r="C52" s="6">
        <v>2000000</v>
      </c>
      <c r="D52" s="6">
        <v>2000000</v>
      </c>
      <c r="E52" s="6"/>
      <c r="F52" s="6">
        <f>+C52-D52+E52</f>
        <v>0</v>
      </c>
    </row>
    <row r="53" spans="1:6" ht="15" customHeight="1">
      <c r="A53" s="5" t="s">
        <v>49</v>
      </c>
      <c r="B53" s="5" t="s">
        <v>52</v>
      </c>
      <c r="C53" s="6">
        <v>5000000</v>
      </c>
      <c r="D53" s="6"/>
      <c r="E53" s="6">
        <v>2000000</v>
      </c>
      <c r="F53" s="6">
        <f>+C53-D53+E53</f>
        <v>7000000</v>
      </c>
    </row>
    <row r="54" spans="1:6" ht="12.75">
      <c r="A54" s="19"/>
      <c r="B54" s="20"/>
      <c r="C54" s="10">
        <f>SUM(C52:C53)</f>
        <v>7000000</v>
      </c>
      <c r="D54" s="10">
        <f>SUM(D52:D53)</f>
        <v>2000000</v>
      </c>
      <c r="E54" s="10">
        <f>SUM(E52:E53)</f>
        <v>2000000</v>
      </c>
      <c r="F54" s="10">
        <f>SUM(F52:F53)</f>
        <v>7000000</v>
      </c>
    </row>
    <row r="55" spans="1:6" ht="12.75">
      <c r="A55" s="7"/>
      <c r="B55" s="8"/>
      <c r="C55" s="8"/>
      <c r="D55" s="8"/>
      <c r="E55" s="8"/>
      <c r="F55" s="8"/>
    </row>
    <row r="56" spans="1:6" ht="12.75">
      <c r="A56" s="21" t="s">
        <v>11</v>
      </c>
      <c r="B56" s="21"/>
      <c r="C56" s="21"/>
      <c r="D56" s="21"/>
      <c r="E56" s="21"/>
      <c r="F56" s="21"/>
    </row>
    <row r="57" spans="1:6" ht="12.75">
      <c r="A57" s="9"/>
      <c r="B57" s="8"/>
      <c r="C57" s="8"/>
      <c r="D57" s="8"/>
      <c r="E57" s="8"/>
      <c r="F57" s="8"/>
    </row>
    <row r="58" spans="1:6" ht="47.25" customHeight="1">
      <c r="A58" s="22" t="s">
        <v>53</v>
      </c>
      <c r="B58" s="22"/>
      <c r="C58" s="22"/>
      <c r="D58" s="22"/>
      <c r="E58" s="22"/>
      <c r="F58" s="22"/>
    </row>
    <row r="59" spans="1:6" ht="12.75">
      <c r="A59" s="9"/>
      <c r="B59" s="8"/>
      <c r="C59" s="8"/>
      <c r="D59" s="8"/>
      <c r="E59" s="8"/>
      <c r="F59" s="8"/>
    </row>
    <row r="60" spans="1:6" ht="27" customHeight="1">
      <c r="A60" s="1" t="s">
        <v>12</v>
      </c>
      <c r="B60" s="1" t="s">
        <v>2</v>
      </c>
      <c r="C60" s="1" t="s">
        <v>3</v>
      </c>
      <c r="D60" s="1" t="s">
        <v>4</v>
      </c>
      <c r="E60" s="1" t="s">
        <v>5</v>
      </c>
      <c r="F60" s="1" t="s">
        <v>6</v>
      </c>
    </row>
    <row r="61" spans="1:6" ht="12.75">
      <c r="A61" s="2" t="s">
        <v>14</v>
      </c>
      <c r="B61" s="3"/>
      <c r="C61" s="3"/>
      <c r="D61" s="3"/>
      <c r="E61" s="3"/>
      <c r="F61" s="4"/>
    </row>
    <row r="62" spans="1:6" ht="12.75" customHeight="1">
      <c r="A62" s="5" t="s">
        <v>57</v>
      </c>
      <c r="B62" s="5" t="s">
        <v>58</v>
      </c>
      <c r="C62" s="6">
        <v>1168034.11</v>
      </c>
      <c r="D62" s="6">
        <v>1168034.11</v>
      </c>
      <c r="E62" s="6"/>
      <c r="F62" s="6">
        <f>+C62-D62+E62</f>
        <v>0</v>
      </c>
    </row>
    <row r="63" spans="1:6" ht="12.75" customHeight="1">
      <c r="A63" s="5" t="s">
        <v>91</v>
      </c>
      <c r="B63" s="5" t="s">
        <v>34</v>
      </c>
      <c r="C63" s="6">
        <v>3417753.77</v>
      </c>
      <c r="D63" s="6">
        <v>2188809.24</v>
      </c>
      <c r="E63" s="6"/>
      <c r="F63" s="6">
        <f>+C63-D63+E63</f>
        <v>1228944.5299999998</v>
      </c>
    </row>
    <row r="64" spans="1:6" ht="12.75" customHeight="1">
      <c r="A64" s="5" t="s">
        <v>59</v>
      </c>
      <c r="B64" s="5" t="s">
        <v>60</v>
      </c>
      <c r="C64" s="6">
        <v>0</v>
      </c>
      <c r="D64" s="6"/>
      <c r="E64" s="6">
        <v>3356843.35</v>
      </c>
      <c r="F64" s="6">
        <f>+C64-D64+E64</f>
        <v>3356843.35</v>
      </c>
    </row>
    <row r="65" spans="1:7" ht="12.75">
      <c r="A65" s="19"/>
      <c r="B65" s="20"/>
      <c r="C65" s="10">
        <f>SUM(C62:C64)</f>
        <v>4585787.88</v>
      </c>
      <c r="D65" s="10">
        <f>SUM(D62:D64)</f>
        <v>3356843.3500000006</v>
      </c>
      <c r="E65" s="10">
        <f>SUM(E62:E64)</f>
        <v>3356843.35</v>
      </c>
      <c r="F65" s="10">
        <f>SUM(F62:F64)</f>
        <v>4585787.88</v>
      </c>
      <c r="G65" s="13"/>
    </row>
    <row r="66" spans="1:6" ht="12.75">
      <c r="A66" s="7"/>
      <c r="B66" s="8"/>
      <c r="C66" s="8"/>
      <c r="D66" s="8"/>
      <c r="E66" s="8"/>
      <c r="F66" s="8"/>
    </row>
    <row r="67" spans="1:6" ht="12.75">
      <c r="A67" s="21" t="s">
        <v>11</v>
      </c>
      <c r="B67" s="21"/>
      <c r="C67" s="21"/>
      <c r="D67" s="21"/>
      <c r="E67" s="21"/>
      <c r="F67" s="21"/>
    </row>
    <row r="68" spans="1:6" ht="12.75">
      <c r="A68" s="9"/>
      <c r="B68" s="8"/>
      <c r="C68" s="8"/>
      <c r="D68" s="8"/>
      <c r="E68" s="8"/>
      <c r="F68" s="8"/>
    </row>
    <row r="69" spans="1:6" ht="31.5" customHeight="1">
      <c r="A69" s="22" t="s">
        <v>131</v>
      </c>
      <c r="B69" s="22"/>
      <c r="C69" s="22"/>
      <c r="D69" s="22"/>
      <c r="E69" s="22"/>
      <c r="F69" s="22"/>
    </row>
    <row r="70" spans="1:6" ht="14.25" customHeight="1">
      <c r="A70" s="9"/>
      <c r="B70" s="9"/>
      <c r="C70" s="9"/>
      <c r="D70" s="9"/>
      <c r="E70" s="9"/>
      <c r="F70" s="9"/>
    </row>
    <row r="71" spans="1:6" ht="30.75" customHeight="1">
      <c r="A71" s="1" t="s">
        <v>12</v>
      </c>
      <c r="B71" s="1" t="s">
        <v>2</v>
      </c>
      <c r="C71" s="1" t="s">
        <v>3</v>
      </c>
      <c r="D71" s="1" t="s">
        <v>4</v>
      </c>
      <c r="E71" s="1" t="s">
        <v>5</v>
      </c>
      <c r="F71" s="1" t="s">
        <v>6</v>
      </c>
    </row>
    <row r="72" spans="1:6" ht="18.75" customHeight="1">
      <c r="A72" s="2" t="s">
        <v>15</v>
      </c>
      <c r="B72" s="3"/>
      <c r="C72" s="3"/>
      <c r="D72" s="3"/>
      <c r="E72" s="3"/>
      <c r="F72" s="4"/>
    </row>
    <row r="73" spans="1:8" ht="12.75" customHeight="1">
      <c r="A73" s="5" t="s">
        <v>61</v>
      </c>
      <c r="B73" s="5" t="s">
        <v>58</v>
      </c>
      <c r="C73" s="6">
        <v>193962.69</v>
      </c>
      <c r="D73" s="6">
        <v>193962.69</v>
      </c>
      <c r="E73" s="6"/>
      <c r="F73" s="6">
        <f aca="true" t="shared" si="0" ref="F73:F85">+C73-D73+E73</f>
        <v>0</v>
      </c>
      <c r="H73" s="13" t="s">
        <v>23</v>
      </c>
    </row>
    <row r="74" spans="1:6" ht="12.75" customHeight="1">
      <c r="A74" s="5" t="s">
        <v>76</v>
      </c>
      <c r="B74" s="5" t="s">
        <v>77</v>
      </c>
      <c r="C74" s="6">
        <v>39392045</v>
      </c>
      <c r="D74" s="6">
        <v>1412767.47</v>
      </c>
      <c r="E74" s="6"/>
      <c r="F74" s="6">
        <f t="shared" si="0"/>
        <v>37979277.53</v>
      </c>
    </row>
    <row r="75" spans="1:6" ht="13.5" customHeight="1">
      <c r="A75" s="5" t="s">
        <v>62</v>
      </c>
      <c r="B75" s="5" t="s">
        <v>193</v>
      </c>
      <c r="C75" s="6">
        <v>1915500</v>
      </c>
      <c r="D75" s="6">
        <v>600000</v>
      </c>
      <c r="E75" s="6"/>
      <c r="F75" s="6">
        <f t="shared" si="0"/>
        <v>1315500</v>
      </c>
    </row>
    <row r="76" spans="1:6" ht="27.75" customHeight="1">
      <c r="A76" s="5" t="s">
        <v>63</v>
      </c>
      <c r="B76" s="5" t="s">
        <v>64</v>
      </c>
      <c r="C76" s="6">
        <v>2561714</v>
      </c>
      <c r="D76" s="6">
        <v>600000</v>
      </c>
      <c r="E76" s="6"/>
      <c r="F76" s="6">
        <f t="shared" si="0"/>
        <v>1961714</v>
      </c>
    </row>
    <row r="77" spans="1:6" ht="12.75" customHeight="1">
      <c r="A77" s="5" t="s">
        <v>65</v>
      </c>
      <c r="B77" s="5" t="s">
        <v>66</v>
      </c>
      <c r="C77" s="6">
        <v>5471818.8</v>
      </c>
      <c r="D77" s="6">
        <v>700000</v>
      </c>
      <c r="E77" s="6"/>
      <c r="F77" s="6">
        <f t="shared" si="0"/>
        <v>4771818.8</v>
      </c>
    </row>
    <row r="78" spans="1:6" ht="12.75" customHeight="1">
      <c r="A78" s="5" t="s">
        <v>67</v>
      </c>
      <c r="B78" s="5" t="s">
        <v>68</v>
      </c>
      <c r="C78" s="6">
        <v>6877652</v>
      </c>
      <c r="D78" s="6">
        <v>1000000</v>
      </c>
      <c r="E78" s="6"/>
      <c r="F78" s="6">
        <f t="shared" si="0"/>
        <v>5877652</v>
      </c>
    </row>
    <row r="79" spans="1:6" ht="12.75" customHeight="1">
      <c r="A79" s="5" t="s">
        <v>69</v>
      </c>
      <c r="B79" s="5" t="s">
        <v>70</v>
      </c>
      <c r="C79" s="6">
        <v>3235757.2</v>
      </c>
      <c r="D79" s="6">
        <v>1250000</v>
      </c>
      <c r="E79" s="6"/>
      <c r="F79" s="6">
        <f t="shared" si="0"/>
        <v>1985757.2000000002</v>
      </c>
    </row>
    <row r="80" spans="1:6" ht="12.75" customHeight="1">
      <c r="A80" s="5" t="s">
        <v>71</v>
      </c>
      <c r="B80" s="5" t="s">
        <v>58</v>
      </c>
      <c r="C80" s="6">
        <v>654421.03</v>
      </c>
      <c r="D80" s="6">
        <v>654421.03</v>
      </c>
      <c r="E80" s="6"/>
      <c r="F80" s="6">
        <f t="shared" si="0"/>
        <v>0</v>
      </c>
    </row>
    <row r="81" spans="1:8" ht="12.75" customHeight="1">
      <c r="A81" s="5" t="s">
        <v>72</v>
      </c>
      <c r="B81" s="5" t="s">
        <v>73</v>
      </c>
      <c r="C81" s="6">
        <v>2792000</v>
      </c>
      <c r="D81" s="6">
        <v>792000</v>
      </c>
      <c r="E81" s="6"/>
      <c r="F81" s="6">
        <f t="shared" si="0"/>
        <v>2000000</v>
      </c>
      <c r="H81" s="13" t="s">
        <v>23</v>
      </c>
    </row>
    <row r="82" spans="1:8" ht="12.75" customHeight="1">
      <c r="A82" s="5" t="s">
        <v>74</v>
      </c>
      <c r="B82" s="5" t="s">
        <v>75</v>
      </c>
      <c r="C82" s="6">
        <v>995348.81</v>
      </c>
      <c r="D82" s="6">
        <v>995348.81</v>
      </c>
      <c r="E82" s="6"/>
      <c r="F82" s="6">
        <f t="shared" si="0"/>
        <v>0</v>
      </c>
      <c r="H82" s="13"/>
    </row>
    <row r="83" spans="1:8" ht="12.75" customHeight="1">
      <c r="A83" s="5" t="s">
        <v>82</v>
      </c>
      <c r="B83" s="5" t="s">
        <v>83</v>
      </c>
      <c r="C83" s="6">
        <v>625592</v>
      </c>
      <c r="D83" s="6"/>
      <c r="E83" s="6">
        <v>1765000</v>
      </c>
      <c r="F83" s="6">
        <f t="shared" si="0"/>
        <v>2390592</v>
      </c>
      <c r="H83" s="13"/>
    </row>
    <row r="84" spans="1:8" ht="12.75" customHeight="1">
      <c r="A84" s="5" t="s">
        <v>80</v>
      </c>
      <c r="B84" s="5" t="s">
        <v>81</v>
      </c>
      <c r="C84" s="6">
        <v>0</v>
      </c>
      <c r="D84" s="6"/>
      <c r="E84" s="6">
        <v>3433500</v>
      </c>
      <c r="F84" s="6">
        <f t="shared" si="0"/>
        <v>3433500</v>
      </c>
      <c r="H84" s="13"/>
    </row>
    <row r="85" spans="1:8" ht="12.75" customHeight="1">
      <c r="A85" s="5" t="s">
        <v>78</v>
      </c>
      <c r="B85" s="5" t="s">
        <v>79</v>
      </c>
      <c r="C85" s="6">
        <v>1330000</v>
      </c>
      <c r="D85" s="6"/>
      <c r="E85" s="6">
        <v>3000000</v>
      </c>
      <c r="F85" s="6">
        <f t="shared" si="0"/>
        <v>4330000</v>
      </c>
      <c r="H85" s="13"/>
    </row>
    <row r="86" spans="1:8" ht="15" customHeight="1">
      <c r="A86" s="19"/>
      <c r="B86" s="20"/>
      <c r="C86" s="10">
        <f>SUM(C73:C85)</f>
        <v>66045811.53</v>
      </c>
      <c r="D86" s="10">
        <f>SUM(D73:D85)</f>
        <v>8198500</v>
      </c>
      <c r="E86" s="10">
        <f>SUM(E73:E85)</f>
        <v>8198500</v>
      </c>
      <c r="F86" s="10">
        <f>SUM(F73:F85)</f>
        <v>66045811.53</v>
      </c>
      <c r="G86" s="13"/>
      <c r="H86" s="13" t="s">
        <v>23</v>
      </c>
    </row>
    <row r="87" spans="1:8" ht="15" customHeight="1">
      <c r="A87" s="17"/>
      <c r="B87" s="17"/>
      <c r="C87" s="18"/>
      <c r="D87" s="18"/>
      <c r="E87" s="18"/>
      <c r="F87" s="18"/>
      <c r="H87" s="12" t="s">
        <v>25</v>
      </c>
    </row>
    <row r="88" spans="1:6" ht="24.75" customHeight="1">
      <c r="A88" s="24" t="s">
        <v>11</v>
      </c>
      <c r="B88" s="24"/>
      <c r="C88" s="24"/>
      <c r="D88" s="24"/>
      <c r="E88" s="24"/>
      <c r="F88" s="24"/>
    </row>
    <row r="89" spans="1:6" ht="146.25" customHeight="1">
      <c r="A89" s="22" t="s">
        <v>84</v>
      </c>
      <c r="B89" s="22"/>
      <c r="C89" s="22"/>
      <c r="D89" s="22"/>
      <c r="E89" s="22"/>
      <c r="F89" s="22"/>
    </row>
    <row r="90" spans="1:6" ht="15" customHeight="1">
      <c r="A90" s="9"/>
      <c r="B90" s="9"/>
      <c r="C90" s="9"/>
      <c r="D90" s="9"/>
      <c r="E90" s="9"/>
      <c r="F90" s="9"/>
    </row>
    <row r="91" spans="1:6" ht="33" customHeight="1">
      <c r="A91" s="1" t="s">
        <v>12</v>
      </c>
      <c r="B91" s="1" t="s">
        <v>2</v>
      </c>
      <c r="C91" s="1" t="s">
        <v>3</v>
      </c>
      <c r="D91" s="1" t="s">
        <v>4</v>
      </c>
      <c r="E91" s="1" t="s">
        <v>5</v>
      </c>
      <c r="F91" s="1" t="s">
        <v>6</v>
      </c>
    </row>
    <row r="92" spans="1:6" ht="18.75" customHeight="1">
      <c r="A92" s="2" t="s">
        <v>24</v>
      </c>
      <c r="B92" s="3"/>
      <c r="C92" s="3"/>
      <c r="D92" s="3"/>
      <c r="E92" s="3"/>
      <c r="F92" s="4"/>
    </row>
    <row r="93" spans="1:7" ht="12.75" customHeight="1">
      <c r="A93" s="16" t="s">
        <v>85</v>
      </c>
      <c r="B93" s="16" t="s">
        <v>58</v>
      </c>
      <c r="C93" s="14">
        <v>1469225.08</v>
      </c>
      <c r="D93" s="14">
        <v>1469225.08</v>
      </c>
      <c r="E93" s="14"/>
      <c r="F93" s="6">
        <f>+C93-D93+E93</f>
        <v>0</v>
      </c>
      <c r="G93" s="13" t="s">
        <v>23</v>
      </c>
    </row>
    <row r="94" spans="1:6" ht="12.75" customHeight="1">
      <c r="A94" s="16" t="s">
        <v>86</v>
      </c>
      <c r="B94" s="16" t="s">
        <v>58</v>
      </c>
      <c r="C94" s="14">
        <v>643038.92</v>
      </c>
      <c r="D94" s="14">
        <v>643038.92</v>
      </c>
      <c r="E94" s="14"/>
      <c r="F94" s="6">
        <f>+C94-D94+E94</f>
        <v>0</v>
      </c>
    </row>
    <row r="95" spans="1:6" ht="12.75" customHeight="1">
      <c r="A95" s="16" t="s">
        <v>87</v>
      </c>
      <c r="B95" s="16" t="s">
        <v>58</v>
      </c>
      <c r="C95" s="14">
        <v>66536.55</v>
      </c>
      <c r="D95" s="14">
        <v>66536.55</v>
      </c>
      <c r="E95" s="14"/>
      <c r="F95" s="6">
        <f>+C95-D95+E95</f>
        <v>0</v>
      </c>
    </row>
    <row r="96" spans="1:6" ht="12.75" customHeight="1">
      <c r="A96" s="5" t="s">
        <v>36</v>
      </c>
      <c r="B96" s="5" t="s">
        <v>22</v>
      </c>
      <c r="C96" s="14">
        <f>+F20</f>
        <v>2109398</v>
      </c>
      <c r="D96" s="14">
        <v>1101199.45</v>
      </c>
      <c r="E96" s="14"/>
      <c r="F96" s="6">
        <f>+C96-D96+E96</f>
        <v>1008198.55</v>
      </c>
    </row>
    <row r="97" spans="1:6" ht="12.75" customHeight="1">
      <c r="A97" s="16" t="s">
        <v>88</v>
      </c>
      <c r="B97" s="16" t="s">
        <v>89</v>
      </c>
      <c r="C97" s="14">
        <v>59350000</v>
      </c>
      <c r="D97" s="14"/>
      <c r="E97" s="14">
        <v>3280000</v>
      </c>
      <c r="F97" s="6">
        <f>+C97-D97+E97</f>
        <v>62630000</v>
      </c>
    </row>
    <row r="98" spans="1:6" ht="18.75" customHeight="1">
      <c r="A98" s="19"/>
      <c r="B98" s="20"/>
      <c r="C98" s="10">
        <f>SUM(C93:C97)</f>
        <v>63638198.55</v>
      </c>
      <c r="D98" s="10">
        <f>SUM(D93:D97)</f>
        <v>3280000</v>
      </c>
      <c r="E98" s="10">
        <f>SUM(E93:E97)</f>
        <v>3280000</v>
      </c>
      <c r="F98" s="10">
        <f>SUM(F93:F97)</f>
        <v>63638198.55</v>
      </c>
    </row>
    <row r="99" spans="1:6" ht="18.75" customHeight="1">
      <c r="A99" s="7"/>
      <c r="B99" s="8"/>
      <c r="C99" s="8"/>
      <c r="D99" s="8"/>
      <c r="E99" s="8"/>
      <c r="F99" s="8"/>
    </row>
    <row r="100" spans="1:6" ht="18.75" customHeight="1">
      <c r="A100" s="21" t="s">
        <v>11</v>
      </c>
      <c r="B100" s="21"/>
      <c r="C100" s="21"/>
      <c r="D100" s="21"/>
      <c r="E100" s="21"/>
      <c r="F100" s="21"/>
    </row>
    <row r="101" spans="1:6" ht="18.75" customHeight="1">
      <c r="A101" s="9"/>
      <c r="B101" s="8"/>
      <c r="C101" s="8"/>
      <c r="D101" s="8"/>
      <c r="E101" s="8"/>
      <c r="F101" s="8"/>
    </row>
    <row r="102" spans="1:6" ht="27" customHeight="1">
      <c r="A102" s="22" t="s">
        <v>90</v>
      </c>
      <c r="B102" s="22"/>
      <c r="C102" s="22"/>
      <c r="D102" s="22"/>
      <c r="E102" s="22"/>
      <c r="F102" s="22"/>
    </row>
    <row r="103" spans="1:6" ht="18.75" customHeight="1">
      <c r="A103" s="9"/>
      <c r="B103" s="9"/>
      <c r="C103" s="9"/>
      <c r="D103" s="9"/>
      <c r="E103" s="9"/>
      <c r="F103" s="9"/>
    </row>
    <row r="104" spans="1:6" ht="36.75" customHeight="1">
      <c r="A104" s="1" t="s">
        <v>12</v>
      </c>
      <c r="B104" s="1" t="s">
        <v>2</v>
      </c>
      <c r="C104" s="1" t="s">
        <v>3</v>
      </c>
      <c r="D104" s="1" t="s">
        <v>4</v>
      </c>
      <c r="E104" s="1" t="s">
        <v>5</v>
      </c>
      <c r="F104" s="1" t="s">
        <v>6</v>
      </c>
    </row>
    <row r="105" spans="1:6" ht="18.75" customHeight="1">
      <c r="A105" s="2" t="s">
        <v>16</v>
      </c>
      <c r="B105" s="3"/>
      <c r="C105" s="3"/>
      <c r="D105" s="3"/>
      <c r="E105" s="3"/>
      <c r="F105" s="4"/>
    </row>
    <row r="106" spans="1:6" ht="12.75" customHeight="1">
      <c r="A106" s="5" t="s">
        <v>96</v>
      </c>
      <c r="B106" s="5" t="s">
        <v>97</v>
      </c>
      <c r="C106" s="6">
        <v>1000000</v>
      </c>
      <c r="D106" s="14">
        <v>803000</v>
      </c>
      <c r="E106" s="14"/>
      <c r="F106" s="6">
        <f aca="true" t="shared" si="1" ref="F106:F112">+C106-D106+E106</f>
        <v>197000</v>
      </c>
    </row>
    <row r="107" spans="1:6" ht="12.75" customHeight="1">
      <c r="A107" s="5" t="s">
        <v>92</v>
      </c>
      <c r="B107" s="5" t="s">
        <v>93</v>
      </c>
      <c r="C107" s="6">
        <v>292000</v>
      </c>
      <c r="D107" s="14">
        <v>292000</v>
      </c>
      <c r="E107" s="14"/>
      <c r="F107" s="6">
        <f t="shared" si="1"/>
        <v>0</v>
      </c>
    </row>
    <row r="108" spans="1:6" ht="12.75" customHeight="1">
      <c r="A108" s="5" t="s">
        <v>94</v>
      </c>
      <c r="B108" s="5" t="s">
        <v>95</v>
      </c>
      <c r="C108" s="6">
        <v>400000</v>
      </c>
      <c r="D108" s="14">
        <v>150000</v>
      </c>
      <c r="E108" s="14"/>
      <c r="F108" s="6">
        <f t="shared" si="1"/>
        <v>250000</v>
      </c>
    </row>
    <row r="109" spans="1:6" ht="12.75" customHeight="1">
      <c r="A109" s="5" t="s">
        <v>98</v>
      </c>
      <c r="B109" s="5" t="s">
        <v>99</v>
      </c>
      <c r="C109" s="6">
        <v>0</v>
      </c>
      <c r="D109" s="14"/>
      <c r="E109" s="14">
        <v>292000</v>
      </c>
      <c r="F109" s="6">
        <f t="shared" si="1"/>
        <v>292000</v>
      </c>
    </row>
    <row r="110" spans="1:6" ht="12.75" customHeight="1">
      <c r="A110" s="5" t="s">
        <v>103</v>
      </c>
      <c r="B110" s="5" t="s">
        <v>104</v>
      </c>
      <c r="C110" s="6">
        <v>5800</v>
      </c>
      <c r="D110" s="14"/>
      <c r="E110" s="14">
        <v>55000</v>
      </c>
      <c r="F110" s="6">
        <f t="shared" si="1"/>
        <v>60800</v>
      </c>
    </row>
    <row r="111" spans="1:6" ht="12.75" customHeight="1">
      <c r="A111" s="5" t="s">
        <v>100</v>
      </c>
      <c r="B111" s="5" t="s">
        <v>73</v>
      </c>
      <c r="C111" s="6">
        <v>0</v>
      </c>
      <c r="D111" s="14"/>
      <c r="E111" s="14">
        <v>150000</v>
      </c>
      <c r="F111" s="6">
        <f t="shared" si="1"/>
        <v>150000</v>
      </c>
    </row>
    <row r="112" spans="1:6" ht="12.75" customHeight="1">
      <c r="A112" s="5" t="s">
        <v>101</v>
      </c>
      <c r="B112" s="5" t="s">
        <v>102</v>
      </c>
      <c r="C112" s="6">
        <v>5727400</v>
      </c>
      <c r="D112" s="14"/>
      <c r="E112" s="14">
        <v>748000</v>
      </c>
      <c r="F112" s="6">
        <f t="shared" si="1"/>
        <v>6475400</v>
      </c>
    </row>
    <row r="113" spans="1:6" ht="18.75" customHeight="1">
      <c r="A113" s="19"/>
      <c r="B113" s="20"/>
      <c r="C113" s="10">
        <f>SUM(C106:C112)</f>
        <v>7425200</v>
      </c>
      <c r="D113" s="10">
        <f>SUM(D106:D112)</f>
        <v>1245000</v>
      </c>
      <c r="E113" s="10">
        <f>SUM(E106:E112)</f>
        <v>1245000</v>
      </c>
      <c r="F113" s="10">
        <f>SUM(F106:F112)</f>
        <v>7425200</v>
      </c>
    </row>
    <row r="114" spans="1:6" ht="18.75" customHeight="1">
      <c r="A114" s="7"/>
      <c r="B114" s="8"/>
      <c r="C114" s="8"/>
      <c r="D114" s="8"/>
      <c r="E114" s="8"/>
      <c r="F114" s="8"/>
    </row>
    <row r="115" spans="1:6" ht="18.75" customHeight="1">
      <c r="A115" s="21" t="s">
        <v>11</v>
      </c>
      <c r="B115" s="21"/>
      <c r="C115" s="21"/>
      <c r="D115" s="21"/>
      <c r="E115" s="21"/>
      <c r="F115" s="21"/>
    </row>
    <row r="116" spans="1:6" ht="18.75" customHeight="1">
      <c r="A116" s="9"/>
      <c r="B116" s="8"/>
      <c r="C116" s="8"/>
      <c r="D116" s="8"/>
      <c r="E116" s="8"/>
      <c r="F116" s="8"/>
    </row>
    <row r="117" spans="1:6" ht="82.5" customHeight="1">
      <c r="A117" s="22" t="s">
        <v>105</v>
      </c>
      <c r="B117" s="22"/>
      <c r="C117" s="22"/>
      <c r="D117" s="22"/>
      <c r="E117" s="22"/>
      <c r="F117" s="22"/>
    </row>
    <row r="118" spans="1:6" ht="15" customHeight="1">
      <c r="A118" s="9"/>
      <c r="B118" s="9"/>
      <c r="C118" s="9"/>
      <c r="D118" s="9"/>
      <c r="E118" s="9"/>
      <c r="F118" s="9"/>
    </row>
    <row r="119" spans="1:6" ht="30" customHeight="1">
      <c r="A119" s="1" t="s">
        <v>12</v>
      </c>
      <c r="B119" s="1" t="s">
        <v>2</v>
      </c>
      <c r="C119" s="1" t="s">
        <v>3</v>
      </c>
      <c r="D119" s="1" t="s">
        <v>4</v>
      </c>
      <c r="E119" s="1" t="s">
        <v>5</v>
      </c>
      <c r="F119" s="1" t="s">
        <v>6</v>
      </c>
    </row>
    <row r="120" spans="1:6" ht="15" customHeight="1">
      <c r="A120" s="2" t="s">
        <v>18</v>
      </c>
      <c r="B120" s="3"/>
      <c r="C120" s="3"/>
      <c r="D120" s="3"/>
      <c r="E120" s="3"/>
      <c r="F120" s="4"/>
    </row>
    <row r="121" spans="1:6" ht="38.25" customHeight="1">
      <c r="A121" s="16" t="s">
        <v>106</v>
      </c>
      <c r="B121" s="16" t="s">
        <v>107</v>
      </c>
      <c r="C121" s="14">
        <f>9200000</f>
        <v>9200000</v>
      </c>
      <c r="D121" s="14">
        <v>9200000</v>
      </c>
      <c r="E121" s="14"/>
      <c r="F121" s="6">
        <f>+C121-D121+E121</f>
        <v>0</v>
      </c>
    </row>
    <row r="122" spans="1:6" ht="30" customHeight="1">
      <c r="A122" s="16" t="s">
        <v>108</v>
      </c>
      <c r="B122" s="16" t="s">
        <v>109</v>
      </c>
      <c r="C122" s="14">
        <v>0</v>
      </c>
      <c r="D122" s="14"/>
      <c r="E122" s="14">
        <v>9200000</v>
      </c>
      <c r="F122" s="6">
        <f>+C122-D122+E122</f>
        <v>9200000</v>
      </c>
    </row>
    <row r="123" spans="1:6" ht="15" customHeight="1">
      <c r="A123" s="19"/>
      <c r="B123" s="20"/>
      <c r="C123" s="10">
        <f>SUM(C121:C122)</f>
        <v>9200000</v>
      </c>
      <c r="D123" s="10">
        <f>SUM(D121:D122)</f>
        <v>9200000</v>
      </c>
      <c r="E123" s="10">
        <f>SUM(E121:E122)</f>
        <v>9200000</v>
      </c>
      <c r="F123" s="10">
        <f>SUM(F121:F122)</f>
        <v>9200000</v>
      </c>
    </row>
    <row r="124" spans="1:6" ht="15" customHeight="1">
      <c r="A124" s="7"/>
      <c r="B124" s="8"/>
      <c r="C124" s="8"/>
      <c r="D124" s="8"/>
      <c r="E124" s="8"/>
      <c r="F124" s="8"/>
    </row>
    <row r="125" spans="1:6" ht="15" customHeight="1">
      <c r="A125" s="21" t="s">
        <v>11</v>
      </c>
      <c r="B125" s="21"/>
      <c r="C125" s="21"/>
      <c r="D125" s="21"/>
      <c r="E125" s="21"/>
      <c r="F125" s="21"/>
    </row>
    <row r="126" spans="1:6" ht="15" customHeight="1">
      <c r="A126" s="9"/>
      <c r="B126" s="8"/>
      <c r="C126" s="8"/>
      <c r="D126" s="8"/>
      <c r="E126" s="8"/>
      <c r="F126" s="8"/>
    </row>
    <row r="127" spans="1:6" ht="40.5" customHeight="1">
      <c r="A127" s="22" t="s">
        <v>110</v>
      </c>
      <c r="B127" s="22"/>
      <c r="C127" s="22"/>
      <c r="D127" s="22"/>
      <c r="E127" s="22"/>
      <c r="F127" s="22"/>
    </row>
    <row r="128" spans="1:6" ht="15" customHeight="1">
      <c r="A128" s="9"/>
      <c r="B128" s="9"/>
      <c r="C128" s="9"/>
      <c r="D128" s="9"/>
      <c r="E128" s="9"/>
      <c r="F128" s="9"/>
    </row>
    <row r="129" spans="1:6" ht="15" customHeight="1">
      <c r="A129" s="9"/>
      <c r="B129" s="9"/>
      <c r="C129" s="9"/>
      <c r="D129" s="9"/>
      <c r="E129" s="9"/>
      <c r="F129" s="9"/>
    </row>
    <row r="130" spans="1:6" ht="15" customHeight="1">
      <c r="A130" s="9"/>
      <c r="B130" s="9"/>
      <c r="C130" s="9"/>
      <c r="D130" s="9"/>
      <c r="E130" s="9"/>
      <c r="F130" s="9"/>
    </row>
    <row r="131" spans="1:6" ht="15" customHeight="1">
      <c r="A131" s="9"/>
      <c r="B131" s="9"/>
      <c r="C131" s="9"/>
      <c r="D131" s="9"/>
      <c r="E131" s="9"/>
      <c r="F131" s="9"/>
    </row>
    <row r="132" spans="1:6" ht="31.5" customHeight="1">
      <c r="A132" s="1" t="s">
        <v>12</v>
      </c>
      <c r="B132" s="1" t="s">
        <v>2</v>
      </c>
      <c r="C132" s="1" t="s">
        <v>3</v>
      </c>
      <c r="D132" s="1" t="s">
        <v>4</v>
      </c>
      <c r="E132" s="1" t="s">
        <v>5</v>
      </c>
      <c r="F132" s="1" t="s">
        <v>6</v>
      </c>
    </row>
    <row r="133" spans="1:6" ht="15" customHeight="1">
      <c r="A133" s="2" t="s">
        <v>20</v>
      </c>
      <c r="B133" s="3"/>
      <c r="C133" s="3"/>
      <c r="D133" s="3"/>
      <c r="E133" s="3"/>
      <c r="F133" s="4"/>
    </row>
    <row r="134" spans="1:6" ht="25.5" customHeight="1">
      <c r="A134" s="16" t="s">
        <v>111</v>
      </c>
      <c r="B134" s="16" t="s">
        <v>45</v>
      </c>
      <c r="C134" s="14">
        <v>3000000</v>
      </c>
      <c r="D134" s="14">
        <v>2200000</v>
      </c>
      <c r="E134" s="14"/>
      <c r="F134" s="6">
        <f>+C134-D134+E134</f>
        <v>800000</v>
      </c>
    </row>
    <row r="135" spans="1:6" ht="25.5" customHeight="1">
      <c r="A135" s="16" t="s">
        <v>112</v>
      </c>
      <c r="B135" s="16" t="s">
        <v>45</v>
      </c>
      <c r="C135" s="14">
        <v>3000000</v>
      </c>
      <c r="D135" s="14"/>
      <c r="E135" s="14">
        <v>2200000</v>
      </c>
      <c r="F135" s="6">
        <f>+C135-D135+E135</f>
        <v>5200000</v>
      </c>
    </row>
    <row r="136" spans="1:6" ht="15" customHeight="1">
      <c r="A136" s="19"/>
      <c r="B136" s="20"/>
      <c r="C136" s="10">
        <f>SUM(C134:C135)</f>
        <v>6000000</v>
      </c>
      <c r="D136" s="10">
        <f>SUM(D134:D135)</f>
        <v>2200000</v>
      </c>
      <c r="E136" s="10">
        <f>SUM(E134:E135)</f>
        <v>2200000</v>
      </c>
      <c r="F136" s="10">
        <f>SUM(F134:F135)</f>
        <v>6000000</v>
      </c>
    </row>
    <row r="137" spans="1:6" ht="15" customHeight="1">
      <c r="A137" s="7"/>
      <c r="B137" s="8"/>
      <c r="C137" s="8"/>
      <c r="D137" s="8"/>
      <c r="E137" s="8"/>
      <c r="F137" s="8"/>
    </row>
    <row r="138" spans="1:6" ht="15" customHeight="1">
      <c r="A138" s="21" t="s">
        <v>11</v>
      </c>
      <c r="B138" s="21"/>
      <c r="C138" s="21"/>
      <c r="D138" s="21"/>
      <c r="E138" s="21"/>
      <c r="F138" s="21"/>
    </row>
    <row r="139" spans="1:6" ht="15" customHeight="1">
      <c r="A139" s="9"/>
      <c r="B139" s="8"/>
      <c r="C139" s="8"/>
      <c r="D139" s="8"/>
      <c r="E139" s="8"/>
      <c r="F139" s="8"/>
    </row>
    <row r="140" spans="1:6" ht="39.75" customHeight="1">
      <c r="A140" s="22" t="s">
        <v>116</v>
      </c>
      <c r="B140" s="22"/>
      <c r="C140" s="22"/>
      <c r="D140" s="22"/>
      <c r="E140" s="22"/>
      <c r="F140" s="22"/>
    </row>
    <row r="141" spans="1:6" ht="15" customHeight="1">
      <c r="A141" s="9"/>
      <c r="B141" s="9"/>
      <c r="C141" s="9"/>
      <c r="D141" s="9"/>
      <c r="E141" s="9"/>
      <c r="F141" s="9"/>
    </row>
    <row r="142" spans="1:6" ht="25.5">
      <c r="A142" s="1" t="s">
        <v>12</v>
      </c>
      <c r="B142" s="1" t="s">
        <v>2</v>
      </c>
      <c r="C142" s="1" t="s">
        <v>3</v>
      </c>
      <c r="D142" s="1" t="s">
        <v>4</v>
      </c>
      <c r="E142" s="1" t="s">
        <v>5</v>
      </c>
      <c r="F142" s="1" t="s">
        <v>6</v>
      </c>
    </row>
    <row r="143" spans="1:6" ht="12.75" customHeight="1">
      <c r="A143" s="2" t="s">
        <v>21</v>
      </c>
      <c r="B143" s="3"/>
      <c r="C143" s="3"/>
      <c r="D143" s="3"/>
      <c r="E143" s="3"/>
      <c r="F143" s="4"/>
    </row>
    <row r="144" spans="1:6" ht="12.75">
      <c r="A144" s="16" t="s">
        <v>113</v>
      </c>
      <c r="B144" s="16" t="s">
        <v>45</v>
      </c>
      <c r="C144" s="14">
        <v>3000000</v>
      </c>
      <c r="D144" s="14">
        <v>1000000</v>
      </c>
      <c r="E144" s="14"/>
      <c r="F144" s="6">
        <f>+C144-D144+E144</f>
        <v>2000000</v>
      </c>
    </row>
    <row r="145" spans="1:6" ht="12.75">
      <c r="A145" s="16" t="s">
        <v>114</v>
      </c>
      <c r="B145" s="16" t="s">
        <v>50</v>
      </c>
      <c r="C145" s="14">
        <v>1000000</v>
      </c>
      <c r="D145" s="14"/>
      <c r="E145" s="14">
        <v>1000000</v>
      </c>
      <c r="F145" s="6">
        <f>+C145-D145+E145</f>
        <v>2000000</v>
      </c>
    </row>
    <row r="146" spans="1:6" ht="12.75">
      <c r="A146" s="19"/>
      <c r="B146" s="20"/>
      <c r="C146" s="10">
        <f>SUM(C144:C145)</f>
        <v>4000000</v>
      </c>
      <c r="D146" s="10">
        <f>SUM(D144:D145)</f>
        <v>1000000</v>
      </c>
      <c r="E146" s="10">
        <f>SUM(E144:E145)</f>
        <v>1000000</v>
      </c>
      <c r="F146" s="10">
        <f>SUM(F144:F145)</f>
        <v>4000000</v>
      </c>
    </row>
    <row r="147" spans="1:6" ht="12.75">
      <c r="A147" s="7"/>
      <c r="B147" s="8"/>
      <c r="C147" s="8"/>
      <c r="D147" s="8"/>
      <c r="E147" s="8"/>
      <c r="F147" s="8"/>
    </row>
    <row r="148" spans="1:6" ht="12.75" customHeight="1">
      <c r="A148" s="21" t="s">
        <v>11</v>
      </c>
      <c r="B148" s="21"/>
      <c r="C148" s="21"/>
      <c r="D148" s="21"/>
      <c r="E148" s="21"/>
      <c r="F148" s="21"/>
    </row>
    <row r="149" spans="1:6" ht="12.75">
      <c r="A149" s="9"/>
      <c r="B149" s="8"/>
      <c r="C149" s="8"/>
      <c r="D149" s="8"/>
      <c r="E149" s="8"/>
      <c r="F149" s="8"/>
    </row>
    <row r="150" spans="1:6" ht="62.25" customHeight="1">
      <c r="A150" s="22" t="s">
        <v>115</v>
      </c>
      <c r="B150" s="22"/>
      <c r="C150" s="22"/>
      <c r="D150" s="22"/>
      <c r="E150" s="22"/>
      <c r="F150" s="22"/>
    </row>
    <row r="151" spans="1:6" ht="12.75">
      <c r="A151" s="15"/>
      <c r="B151" s="15"/>
      <c r="C151" s="15"/>
      <c r="D151" s="15"/>
      <c r="E151" s="15"/>
      <c r="F151" s="15"/>
    </row>
    <row r="152" spans="1:6" ht="25.5">
      <c r="A152" s="1" t="s">
        <v>12</v>
      </c>
      <c r="B152" s="1" t="s">
        <v>2</v>
      </c>
      <c r="C152" s="1" t="s">
        <v>3</v>
      </c>
      <c r="D152" s="1" t="s">
        <v>4</v>
      </c>
      <c r="E152" s="1" t="s">
        <v>5</v>
      </c>
      <c r="F152" s="1" t="s">
        <v>6</v>
      </c>
    </row>
    <row r="153" spans="1:6" ht="12.75">
      <c r="A153" s="2" t="s">
        <v>27</v>
      </c>
      <c r="B153" s="3"/>
      <c r="C153" s="3"/>
      <c r="D153" s="3"/>
      <c r="E153" s="3"/>
      <c r="F153" s="4"/>
    </row>
    <row r="154" spans="1:6" ht="12.75">
      <c r="A154" s="16" t="s">
        <v>132</v>
      </c>
      <c r="B154" s="16" t="s">
        <v>133</v>
      </c>
      <c r="C154" s="14">
        <v>5528851.6</v>
      </c>
      <c r="D154" s="14">
        <v>14000</v>
      </c>
      <c r="E154" s="14"/>
      <c r="F154" s="6">
        <f>+C154-D154+E154</f>
        <v>5514851.6</v>
      </c>
    </row>
    <row r="155" spans="1:6" ht="12.75" customHeight="1">
      <c r="A155" s="16" t="s">
        <v>134</v>
      </c>
      <c r="B155" s="16" t="s">
        <v>135</v>
      </c>
      <c r="C155" s="14">
        <v>0</v>
      </c>
      <c r="D155" s="14"/>
      <c r="E155" s="14">
        <v>14000</v>
      </c>
      <c r="F155" s="6">
        <f>+C155-D155+E155</f>
        <v>14000</v>
      </c>
    </row>
    <row r="156" spans="1:6" ht="12.75">
      <c r="A156" s="19"/>
      <c r="B156" s="20"/>
      <c r="C156" s="10">
        <f>SUM(C154:C155)</f>
        <v>5528851.6</v>
      </c>
      <c r="D156" s="10">
        <f>SUM(D154:D155)</f>
        <v>14000</v>
      </c>
      <c r="E156" s="10">
        <f>SUM(E154:E155)</f>
        <v>14000</v>
      </c>
      <c r="F156" s="10">
        <f>SUM(F154:F155)</f>
        <v>5528851.6</v>
      </c>
    </row>
    <row r="157" spans="1:6" ht="12.75">
      <c r="A157" s="7"/>
      <c r="B157" s="8"/>
      <c r="C157" s="8"/>
      <c r="D157" s="8"/>
      <c r="E157" s="8"/>
      <c r="F157" s="8"/>
    </row>
    <row r="158" spans="1:6" ht="12.75">
      <c r="A158" s="21" t="s">
        <v>11</v>
      </c>
      <c r="B158" s="21"/>
      <c r="C158" s="21"/>
      <c r="D158" s="21"/>
      <c r="E158" s="21"/>
      <c r="F158" s="21"/>
    </row>
    <row r="159" spans="1:6" ht="12.75">
      <c r="A159" s="9"/>
      <c r="B159" s="8"/>
      <c r="C159" s="8"/>
      <c r="D159" s="8"/>
      <c r="E159" s="8"/>
      <c r="F159" s="8"/>
    </row>
    <row r="160" spans="1:6" ht="27" customHeight="1">
      <c r="A160" s="22" t="s">
        <v>136</v>
      </c>
      <c r="B160" s="22"/>
      <c r="C160" s="22"/>
      <c r="D160" s="22"/>
      <c r="E160" s="22"/>
      <c r="F160" s="22"/>
    </row>
    <row r="161" spans="1:6" ht="12.75">
      <c r="A161" s="15"/>
      <c r="B161" s="15"/>
      <c r="C161" s="15"/>
      <c r="D161" s="15"/>
      <c r="E161" s="15"/>
      <c r="F161" s="15"/>
    </row>
    <row r="162" spans="1:6" ht="25.5">
      <c r="A162" s="1" t="s">
        <v>12</v>
      </c>
      <c r="B162" s="1" t="s">
        <v>2</v>
      </c>
      <c r="C162" s="1" t="s">
        <v>3</v>
      </c>
      <c r="D162" s="1" t="s">
        <v>4</v>
      </c>
      <c r="E162" s="1" t="s">
        <v>5</v>
      </c>
      <c r="F162" s="1" t="s">
        <v>6</v>
      </c>
    </row>
    <row r="163" spans="1:6" ht="12.75">
      <c r="A163" s="2" t="s">
        <v>28</v>
      </c>
      <c r="B163" s="3"/>
      <c r="C163" s="3"/>
      <c r="D163" s="3"/>
      <c r="E163" s="3"/>
      <c r="F163" s="4"/>
    </row>
    <row r="164" spans="1:6" ht="12.75">
      <c r="A164" s="16" t="s">
        <v>139</v>
      </c>
      <c r="B164" s="16" t="s">
        <v>70</v>
      </c>
      <c r="C164" s="14">
        <v>705830</v>
      </c>
      <c r="D164" s="14">
        <v>17500</v>
      </c>
      <c r="E164" s="14"/>
      <c r="F164" s="6">
        <f>+C164-D164+E164</f>
        <v>688330</v>
      </c>
    </row>
    <row r="165" spans="1:6" ht="12.75">
      <c r="A165" s="16" t="s">
        <v>138</v>
      </c>
      <c r="B165" s="16" t="s">
        <v>135</v>
      </c>
      <c r="C165" s="14">
        <v>0</v>
      </c>
      <c r="D165" s="14"/>
      <c r="E165" s="14">
        <v>17500</v>
      </c>
      <c r="F165" s="6">
        <f>+C165-D165+E165</f>
        <v>17500</v>
      </c>
    </row>
    <row r="166" spans="1:6" ht="12.75">
      <c r="A166" s="19"/>
      <c r="B166" s="20"/>
      <c r="C166" s="10">
        <f>SUM(C164:C165)</f>
        <v>705830</v>
      </c>
      <c r="D166" s="10">
        <f>SUM(D164:D165)</f>
        <v>17500</v>
      </c>
      <c r="E166" s="10">
        <f>SUM(E164:E165)</f>
        <v>17500</v>
      </c>
      <c r="F166" s="10">
        <f>SUM(F164:F165)</f>
        <v>705830</v>
      </c>
    </row>
    <row r="167" spans="1:6" ht="12.75">
      <c r="A167" s="7"/>
      <c r="B167" s="8"/>
      <c r="C167" s="8"/>
      <c r="D167" s="8"/>
      <c r="E167" s="8"/>
      <c r="F167" s="8"/>
    </row>
    <row r="168" spans="1:6" ht="12.75">
      <c r="A168" s="21" t="s">
        <v>11</v>
      </c>
      <c r="B168" s="21"/>
      <c r="C168" s="21"/>
      <c r="D168" s="21"/>
      <c r="E168" s="21"/>
      <c r="F168" s="21"/>
    </row>
    <row r="169" spans="1:6" ht="12.75">
      <c r="A169" s="9"/>
      <c r="B169" s="8"/>
      <c r="C169" s="8"/>
      <c r="D169" s="8"/>
      <c r="E169" s="8"/>
      <c r="F169" s="8"/>
    </row>
    <row r="170" spans="1:6" ht="27" customHeight="1">
      <c r="A170" s="22" t="s">
        <v>140</v>
      </c>
      <c r="B170" s="22"/>
      <c r="C170" s="22"/>
      <c r="D170" s="22"/>
      <c r="E170" s="22"/>
      <c r="F170" s="22"/>
    </row>
    <row r="171" spans="1:6" ht="12.75">
      <c r="A171" s="15"/>
      <c r="B171" s="15"/>
      <c r="C171" s="15"/>
      <c r="D171" s="15"/>
      <c r="E171" s="15"/>
      <c r="F171" s="15"/>
    </row>
    <row r="172" spans="1:6" ht="25.5">
      <c r="A172" s="1" t="s">
        <v>12</v>
      </c>
      <c r="B172" s="1" t="s">
        <v>2</v>
      </c>
      <c r="C172" s="1" t="s">
        <v>3</v>
      </c>
      <c r="D172" s="1" t="s">
        <v>4</v>
      </c>
      <c r="E172" s="1" t="s">
        <v>5</v>
      </c>
      <c r="F172" s="1" t="s">
        <v>6</v>
      </c>
    </row>
    <row r="173" spans="1:6" ht="12.75">
      <c r="A173" s="2" t="s">
        <v>29</v>
      </c>
      <c r="B173" s="3"/>
      <c r="C173" s="3"/>
      <c r="D173" s="3"/>
      <c r="E173" s="3"/>
      <c r="F173" s="4"/>
    </row>
    <row r="174" spans="1:6" ht="12.75">
      <c r="A174" s="16" t="s">
        <v>141</v>
      </c>
      <c r="B174" s="16" t="s">
        <v>142</v>
      </c>
      <c r="C174" s="14">
        <v>22197469.43</v>
      </c>
      <c r="D174" s="14">
        <v>15440312.11</v>
      </c>
      <c r="E174" s="14"/>
      <c r="F174" s="6">
        <f>+C174-D174+E174</f>
        <v>6757157.32</v>
      </c>
    </row>
    <row r="175" spans="1:6" ht="12.75">
      <c r="A175" s="16" t="s">
        <v>171</v>
      </c>
      <c r="B175" s="16" t="s">
        <v>172</v>
      </c>
      <c r="C175" s="14">
        <v>6237584.85</v>
      </c>
      <c r="D175" s="14">
        <v>179687.89</v>
      </c>
      <c r="E175" s="14"/>
      <c r="F175" s="6">
        <f>+C175-D175+E175</f>
        <v>6057896.96</v>
      </c>
    </row>
    <row r="176" spans="1:6" ht="12.75">
      <c r="A176" s="16" t="s">
        <v>155</v>
      </c>
      <c r="B176" s="16" t="s">
        <v>156</v>
      </c>
      <c r="C176" s="14">
        <v>1359360</v>
      </c>
      <c r="D176" s="14"/>
      <c r="E176" s="14">
        <v>6100000</v>
      </c>
      <c r="F176" s="6">
        <f>+C176-D176+E176</f>
        <v>7459360</v>
      </c>
    </row>
    <row r="177" spans="1:6" ht="12.75">
      <c r="A177" s="16" t="s">
        <v>157</v>
      </c>
      <c r="B177" s="16" t="s">
        <v>194</v>
      </c>
      <c r="C177" s="14">
        <v>4236499.73</v>
      </c>
      <c r="D177" s="14"/>
      <c r="E177" s="14">
        <v>8000000</v>
      </c>
      <c r="F177" s="6">
        <f>+C177-D177+E177</f>
        <v>12236499.73</v>
      </c>
    </row>
    <row r="178" spans="1:6" ht="12.75">
      <c r="A178" s="16" t="s">
        <v>158</v>
      </c>
      <c r="B178" s="16" t="s">
        <v>95</v>
      </c>
      <c r="C178" s="14">
        <v>178628</v>
      </c>
      <c r="D178" s="14"/>
      <c r="E178" s="14">
        <v>1520000</v>
      </c>
      <c r="F178" s="6">
        <f>+C178-D178+E178</f>
        <v>1698628</v>
      </c>
    </row>
    <row r="179" spans="1:7" ht="12.75">
      <c r="A179" s="19"/>
      <c r="B179" s="20"/>
      <c r="C179" s="10">
        <f>SUM(C174:C178)</f>
        <v>34209542.010000005</v>
      </c>
      <c r="D179" s="10">
        <f>SUM(D174:D178)</f>
        <v>15620000</v>
      </c>
      <c r="E179" s="10">
        <f>SUM(E174:E178)</f>
        <v>15620000</v>
      </c>
      <c r="F179" s="10">
        <f>SUM(F174:F178)</f>
        <v>34209542.010000005</v>
      </c>
      <c r="G179" s="13"/>
    </row>
    <row r="180" spans="1:6" ht="12.75">
      <c r="A180" s="7"/>
      <c r="B180" s="8"/>
      <c r="C180" s="8"/>
      <c r="D180" s="8"/>
      <c r="E180" s="8"/>
      <c r="F180" s="8"/>
    </row>
    <row r="181" spans="1:6" ht="12.75">
      <c r="A181" s="21" t="s">
        <v>11</v>
      </c>
      <c r="B181" s="21"/>
      <c r="C181" s="21"/>
      <c r="D181" s="21"/>
      <c r="E181" s="21"/>
      <c r="F181" s="21"/>
    </row>
    <row r="182" spans="1:6" ht="12.75">
      <c r="A182" s="9"/>
      <c r="B182" s="8"/>
      <c r="C182" s="8"/>
      <c r="D182" s="8"/>
      <c r="E182" s="8"/>
      <c r="F182" s="8"/>
    </row>
    <row r="183" spans="1:6" ht="38.25" customHeight="1">
      <c r="A183" s="22" t="s">
        <v>159</v>
      </c>
      <c r="B183" s="22"/>
      <c r="C183" s="22"/>
      <c r="D183" s="22"/>
      <c r="E183" s="22"/>
      <c r="F183" s="22"/>
    </row>
    <row r="184" spans="1:6" ht="12.75">
      <c r="A184" s="15"/>
      <c r="B184" s="15"/>
      <c r="C184" s="15"/>
      <c r="D184" s="15"/>
      <c r="E184" s="15"/>
      <c r="F184" s="15"/>
    </row>
    <row r="185" spans="1:6" ht="25.5">
      <c r="A185" s="1" t="s">
        <v>12</v>
      </c>
      <c r="B185" s="1" t="s">
        <v>2</v>
      </c>
      <c r="C185" s="1" t="s">
        <v>3</v>
      </c>
      <c r="D185" s="1" t="s">
        <v>4</v>
      </c>
      <c r="E185" s="1" t="s">
        <v>5</v>
      </c>
      <c r="F185" s="1" t="s">
        <v>6</v>
      </c>
    </row>
    <row r="186" spans="1:6" ht="12.75">
      <c r="A186" s="2" t="s">
        <v>152</v>
      </c>
      <c r="B186" s="3"/>
      <c r="C186" s="3"/>
      <c r="D186" s="3"/>
      <c r="E186" s="3"/>
      <c r="F186" s="4"/>
    </row>
    <row r="187" spans="1:6" ht="12.75">
      <c r="A187" s="16" t="s">
        <v>160</v>
      </c>
      <c r="B187" s="16" t="s">
        <v>161</v>
      </c>
      <c r="C187" s="14">
        <v>7832254.3</v>
      </c>
      <c r="D187" s="14">
        <v>3939400</v>
      </c>
      <c r="E187" s="14"/>
      <c r="F187" s="6">
        <f>+C187-D187+E187</f>
        <v>3892854.3</v>
      </c>
    </row>
    <row r="188" spans="1:6" ht="12.75">
      <c r="A188" s="16" t="s">
        <v>162</v>
      </c>
      <c r="B188" s="16" t="s">
        <v>163</v>
      </c>
      <c r="C188" s="14">
        <v>0</v>
      </c>
      <c r="D188" s="14"/>
      <c r="E188" s="14">
        <v>3939400</v>
      </c>
      <c r="F188" s="6">
        <f>+C188-D188+E188</f>
        <v>3939400</v>
      </c>
    </row>
    <row r="189" spans="1:6" ht="12.75">
      <c r="A189" s="19"/>
      <c r="B189" s="20"/>
      <c r="C189" s="10">
        <f>SUM(C187:C188)</f>
        <v>7832254.3</v>
      </c>
      <c r="D189" s="10">
        <f>SUM(D187:D188)</f>
        <v>3939400</v>
      </c>
      <c r="E189" s="10">
        <f>SUM(E187:E188)</f>
        <v>3939400</v>
      </c>
      <c r="F189" s="10">
        <f>SUM(F187:F188)</f>
        <v>7832254.3</v>
      </c>
    </row>
    <row r="190" spans="1:6" ht="12.75">
      <c r="A190" s="7"/>
      <c r="B190" s="8"/>
      <c r="C190" s="8"/>
      <c r="D190" s="8"/>
      <c r="E190" s="8"/>
      <c r="F190" s="8"/>
    </row>
    <row r="191" spans="1:6" ht="12.75">
      <c r="A191" s="21" t="s">
        <v>11</v>
      </c>
      <c r="B191" s="21"/>
      <c r="C191" s="21"/>
      <c r="D191" s="21"/>
      <c r="E191" s="21"/>
      <c r="F191" s="21"/>
    </row>
    <row r="192" spans="1:6" ht="12.75">
      <c r="A192" s="9"/>
      <c r="B192" s="8"/>
      <c r="C192" s="8"/>
      <c r="D192" s="8"/>
      <c r="E192" s="8"/>
      <c r="F192" s="8"/>
    </row>
    <row r="193" spans="1:6" ht="33.75" customHeight="1">
      <c r="A193" s="22" t="s">
        <v>164</v>
      </c>
      <c r="B193" s="22"/>
      <c r="C193" s="22"/>
      <c r="D193" s="22"/>
      <c r="E193" s="22"/>
      <c r="F193" s="22"/>
    </row>
    <row r="194" spans="1:6" ht="12.75">
      <c r="A194" s="15"/>
      <c r="B194" s="15"/>
      <c r="C194" s="15"/>
      <c r="D194" s="15"/>
      <c r="E194" s="15"/>
      <c r="F194" s="15"/>
    </row>
    <row r="195" spans="1:6" ht="25.5">
      <c r="A195" s="1" t="s">
        <v>12</v>
      </c>
      <c r="B195" s="1" t="s">
        <v>2</v>
      </c>
      <c r="C195" s="1" t="s">
        <v>3</v>
      </c>
      <c r="D195" s="1" t="s">
        <v>4</v>
      </c>
      <c r="E195" s="1" t="s">
        <v>5</v>
      </c>
      <c r="F195" s="1" t="s">
        <v>6</v>
      </c>
    </row>
    <row r="196" spans="1:6" ht="12.75">
      <c r="A196" s="2" t="s">
        <v>168</v>
      </c>
      <c r="B196" s="3"/>
      <c r="C196" s="3"/>
      <c r="D196" s="3"/>
      <c r="E196" s="3"/>
      <c r="F196" s="4"/>
    </row>
    <row r="197" spans="1:6" ht="12.75">
      <c r="A197" s="16" t="s">
        <v>171</v>
      </c>
      <c r="B197" s="16" t="s">
        <v>172</v>
      </c>
      <c r="C197" s="14">
        <f>+F175</f>
        <v>6057896.96</v>
      </c>
      <c r="D197" s="14">
        <v>1500000</v>
      </c>
      <c r="E197" s="14"/>
      <c r="F197" s="6">
        <f>+C197-D197+E197</f>
        <v>4557896.96</v>
      </c>
    </row>
    <row r="198" spans="1:6" ht="12.75">
      <c r="A198" s="16" t="s">
        <v>173</v>
      </c>
      <c r="B198" s="16" t="s">
        <v>174</v>
      </c>
      <c r="C198" s="14">
        <v>1900838</v>
      </c>
      <c r="D198" s="14"/>
      <c r="E198" s="14">
        <v>500000</v>
      </c>
      <c r="F198" s="6">
        <f>+C198-D198+E198</f>
        <v>2400838</v>
      </c>
    </row>
    <row r="199" spans="1:6" ht="12.75">
      <c r="A199" s="16" t="s">
        <v>186</v>
      </c>
      <c r="B199" s="16" t="s">
        <v>187</v>
      </c>
      <c r="C199" s="14">
        <v>1886567.22</v>
      </c>
      <c r="D199" s="14"/>
      <c r="E199" s="14">
        <v>1000000</v>
      </c>
      <c r="F199" s="6">
        <f>+C199-D199+E199</f>
        <v>2886567.2199999997</v>
      </c>
    </row>
    <row r="200" spans="1:6" ht="12.75">
      <c r="A200" s="19"/>
      <c r="B200" s="20"/>
      <c r="C200" s="10">
        <f>SUM(C197:C199)</f>
        <v>9845302.18</v>
      </c>
      <c r="D200" s="10">
        <f>SUM(D197:D199)</f>
        <v>1500000</v>
      </c>
      <c r="E200" s="10">
        <f>SUM(E197:E199)</f>
        <v>1500000</v>
      </c>
      <c r="F200" s="10">
        <f>SUM(F197:F199)</f>
        <v>9845302.18</v>
      </c>
    </row>
    <row r="201" spans="1:6" ht="12.75">
      <c r="A201" s="7"/>
      <c r="B201" s="8"/>
      <c r="C201" s="8"/>
      <c r="D201" s="8"/>
      <c r="E201" s="8"/>
      <c r="F201" s="8"/>
    </row>
    <row r="202" spans="1:6" ht="12.75">
      <c r="A202" s="21" t="s">
        <v>11</v>
      </c>
      <c r="B202" s="21"/>
      <c r="C202" s="21"/>
      <c r="D202" s="21"/>
      <c r="E202" s="21"/>
      <c r="F202" s="21"/>
    </row>
    <row r="203" spans="1:6" ht="12.75">
      <c r="A203" s="9"/>
      <c r="B203" s="8"/>
      <c r="C203" s="8"/>
      <c r="D203" s="8"/>
      <c r="E203" s="8"/>
      <c r="F203" s="8"/>
    </row>
    <row r="204" spans="1:6" ht="27.75" customHeight="1">
      <c r="A204" s="22" t="s">
        <v>176</v>
      </c>
      <c r="B204" s="22"/>
      <c r="C204" s="22"/>
      <c r="D204" s="22"/>
      <c r="E204" s="22"/>
      <c r="F204" s="22"/>
    </row>
    <row r="205" spans="1:6" ht="12.75">
      <c r="A205" s="15"/>
      <c r="B205" s="15"/>
      <c r="C205" s="15"/>
      <c r="D205" s="15"/>
      <c r="E205" s="15"/>
      <c r="F205" s="15"/>
    </row>
    <row r="206" spans="1:6" ht="25.5">
      <c r="A206" s="1" t="s">
        <v>12</v>
      </c>
      <c r="B206" s="1" t="s">
        <v>2</v>
      </c>
      <c r="C206" s="1" t="s">
        <v>3</v>
      </c>
      <c r="D206" s="1" t="s">
        <v>4</v>
      </c>
      <c r="E206" s="1" t="s">
        <v>5</v>
      </c>
      <c r="F206" s="1" t="s">
        <v>6</v>
      </c>
    </row>
    <row r="207" spans="1:6" ht="12.75" customHeight="1">
      <c r="A207" s="2" t="s">
        <v>169</v>
      </c>
      <c r="B207" s="3"/>
      <c r="C207" s="3"/>
      <c r="D207" s="3"/>
      <c r="E207" s="3"/>
      <c r="F207" s="4"/>
    </row>
    <row r="208" spans="1:6" ht="12.75">
      <c r="A208" s="16" t="s">
        <v>177</v>
      </c>
      <c r="B208" s="16" t="s">
        <v>178</v>
      </c>
      <c r="C208" s="14">
        <v>35744079.18</v>
      </c>
      <c r="D208" s="14">
        <v>35744079.18</v>
      </c>
      <c r="E208" s="14"/>
      <c r="F208" s="6">
        <f>+C208-D208+E208</f>
        <v>0</v>
      </c>
    </row>
    <row r="209" spans="1:6" ht="12.75">
      <c r="A209" s="16" t="s">
        <v>179</v>
      </c>
      <c r="B209" s="16" t="s">
        <v>102</v>
      </c>
      <c r="C209" s="14">
        <v>0</v>
      </c>
      <c r="D209" s="14"/>
      <c r="E209" s="14">
        <v>1744079.18</v>
      </c>
      <c r="F209" s="6">
        <f>+C209-D209+E209</f>
        <v>1744079.18</v>
      </c>
    </row>
    <row r="210" spans="1:6" ht="12.75">
      <c r="A210" s="16" t="s">
        <v>180</v>
      </c>
      <c r="B210" s="16" t="s">
        <v>142</v>
      </c>
      <c r="C210" s="14">
        <v>0</v>
      </c>
      <c r="D210" s="14"/>
      <c r="E210" s="14">
        <v>4000000</v>
      </c>
      <c r="F210" s="6">
        <f>+C210-D210+E210</f>
        <v>4000000</v>
      </c>
    </row>
    <row r="211" spans="1:6" ht="12.75">
      <c r="A211" s="16" t="s">
        <v>181</v>
      </c>
      <c r="B211" s="16" t="s">
        <v>182</v>
      </c>
      <c r="C211" s="14">
        <v>0</v>
      </c>
      <c r="D211" s="14"/>
      <c r="E211" s="14">
        <v>8000000</v>
      </c>
      <c r="F211" s="6">
        <f>+C211-D211+E211</f>
        <v>8000000</v>
      </c>
    </row>
    <row r="212" spans="1:6" ht="30.75" customHeight="1">
      <c r="A212" s="16" t="s">
        <v>183</v>
      </c>
      <c r="B212" s="16" t="s">
        <v>184</v>
      </c>
      <c r="C212" s="14">
        <v>14332991.33</v>
      </c>
      <c r="D212" s="14"/>
      <c r="E212" s="14">
        <v>22000000</v>
      </c>
      <c r="F212" s="6">
        <f>+C212-D212+E212</f>
        <v>36332991.33</v>
      </c>
    </row>
    <row r="213" spans="1:6" ht="12.75">
      <c r="A213" s="19"/>
      <c r="B213" s="20"/>
      <c r="C213" s="10">
        <f>SUM(C208:C212)</f>
        <v>50077070.51</v>
      </c>
      <c r="D213" s="10">
        <f>SUM(D208:D212)</f>
        <v>35744079.18</v>
      </c>
      <c r="E213" s="10">
        <f>SUM(E208:E212)</f>
        <v>35744079.18</v>
      </c>
      <c r="F213" s="10">
        <f>SUM(F208:F212)</f>
        <v>50077070.51</v>
      </c>
    </row>
    <row r="214" spans="1:6" ht="12.75">
      <c r="A214" s="7"/>
      <c r="B214" s="8"/>
      <c r="C214" s="8"/>
      <c r="D214" s="8"/>
      <c r="E214" s="8"/>
      <c r="F214" s="8"/>
    </row>
    <row r="215" spans="1:6" ht="12.75" customHeight="1">
      <c r="A215" s="21" t="s">
        <v>11</v>
      </c>
      <c r="B215" s="21"/>
      <c r="C215" s="21"/>
      <c r="D215" s="21"/>
      <c r="E215" s="21"/>
      <c r="F215" s="21"/>
    </row>
    <row r="216" spans="1:6" ht="12.75">
      <c r="A216" s="9"/>
      <c r="B216" s="8"/>
      <c r="C216" s="8"/>
      <c r="D216" s="8"/>
      <c r="E216" s="8"/>
      <c r="F216" s="8"/>
    </row>
    <row r="217" spans="1:6" ht="33" customHeight="1">
      <c r="A217" s="22" t="s">
        <v>185</v>
      </c>
      <c r="B217" s="22"/>
      <c r="C217" s="22"/>
      <c r="D217" s="22"/>
      <c r="E217" s="22"/>
      <c r="F217" s="22"/>
    </row>
    <row r="218" spans="1:6" ht="12.75">
      <c r="A218" s="15"/>
      <c r="B218" s="15"/>
      <c r="C218" s="15"/>
      <c r="D218" s="15"/>
      <c r="E218" s="15"/>
      <c r="F218" s="15"/>
    </row>
    <row r="219" spans="1:6" ht="25.5">
      <c r="A219" s="1" t="s">
        <v>12</v>
      </c>
      <c r="B219" s="1" t="s">
        <v>2</v>
      </c>
      <c r="C219" s="1" t="s">
        <v>3</v>
      </c>
      <c r="D219" s="1" t="s">
        <v>4</v>
      </c>
      <c r="E219" s="1" t="s">
        <v>5</v>
      </c>
      <c r="F219" s="1" t="s">
        <v>6</v>
      </c>
    </row>
    <row r="220" spans="1:6" ht="12.75">
      <c r="A220" s="2" t="s">
        <v>170</v>
      </c>
      <c r="B220" s="3"/>
      <c r="C220" s="3"/>
      <c r="D220" s="3"/>
      <c r="E220" s="3"/>
      <c r="F220" s="4"/>
    </row>
    <row r="221" spans="1:6" ht="25.5">
      <c r="A221" s="29" t="s">
        <v>189</v>
      </c>
      <c r="B221" s="16" t="s">
        <v>190</v>
      </c>
      <c r="C221" s="28">
        <v>51118930.73</v>
      </c>
      <c r="D221" s="14">
        <v>20000000</v>
      </c>
      <c r="E221" s="14"/>
      <c r="F221" s="6">
        <f>+C221-D221+E221</f>
        <v>31118930.729999997</v>
      </c>
    </row>
    <row r="222" spans="1:6" ht="12.75">
      <c r="A222" s="16" t="s">
        <v>188</v>
      </c>
      <c r="B222" s="16" t="s">
        <v>191</v>
      </c>
      <c r="C222" s="14">
        <v>0</v>
      </c>
      <c r="D222" s="14"/>
      <c r="E222" s="14">
        <v>20000000</v>
      </c>
      <c r="F222" s="6">
        <f>+C222-D222+E222</f>
        <v>20000000</v>
      </c>
    </row>
    <row r="223" spans="1:6" ht="12.75">
      <c r="A223" s="19"/>
      <c r="B223" s="20"/>
      <c r="C223" s="10">
        <f>SUM(C221:C222)</f>
        <v>51118930.73</v>
      </c>
      <c r="D223" s="10">
        <f>SUM(D221:D222)</f>
        <v>20000000</v>
      </c>
      <c r="E223" s="10">
        <f>SUM(E221:E222)</f>
        <v>20000000</v>
      </c>
      <c r="F223" s="10">
        <f>SUM(F221:F222)</f>
        <v>51118930.73</v>
      </c>
    </row>
    <row r="224" spans="1:6" ht="12.75">
      <c r="A224" s="7"/>
      <c r="B224" s="8"/>
      <c r="C224" s="8"/>
      <c r="D224" s="8"/>
      <c r="E224" s="8"/>
      <c r="F224" s="8"/>
    </row>
    <row r="225" spans="1:6" ht="12.75">
      <c r="A225" s="21" t="s">
        <v>11</v>
      </c>
      <c r="B225" s="21"/>
      <c r="C225" s="21"/>
      <c r="D225" s="21"/>
      <c r="E225" s="21"/>
      <c r="F225" s="21"/>
    </row>
    <row r="226" spans="1:6" ht="12.75">
      <c r="A226" s="9"/>
      <c r="B226" s="8"/>
      <c r="C226" s="8"/>
      <c r="D226" s="8"/>
      <c r="E226" s="8"/>
      <c r="F226" s="8"/>
    </row>
    <row r="227" spans="1:6" ht="68.25" customHeight="1">
      <c r="A227" s="22" t="s">
        <v>192</v>
      </c>
      <c r="B227" s="22"/>
      <c r="C227" s="22"/>
      <c r="D227" s="22"/>
      <c r="E227" s="22"/>
      <c r="F227" s="22"/>
    </row>
    <row r="228" spans="1:6" ht="15.75" customHeight="1">
      <c r="A228" s="23" t="s">
        <v>26</v>
      </c>
      <c r="B228" s="23"/>
      <c r="C228" s="23"/>
      <c r="D228" s="23"/>
      <c r="E228" s="23"/>
      <c r="F228" s="23"/>
    </row>
    <row r="229" spans="1:6" ht="12.75">
      <c r="A229" s="15"/>
      <c r="B229" s="15"/>
      <c r="C229" s="15"/>
      <c r="D229" s="15"/>
      <c r="E229" s="15"/>
      <c r="F229" s="15"/>
    </row>
    <row r="230" spans="1:6" ht="25.5">
      <c r="A230" s="1" t="s">
        <v>12</v>
      </c>
      <c r="B230" s="1" t="s">
        <v>2</v>
      </c>
      <c r="C230" s="1" t="s">
        <v>3</v>
      </c>
      <c r="D230" s="1" t="s">
        <v>4</v>
      </c>
      <c r="E230" s="1" t="s">
        <v>5</v>
      </c>
      <c r="F230" s="1" t="s">
        <v>6</v>
      </c>
    </row>
    <row r="231" spans="1:6" ht="12.75">
      <c r="A231" s="2" t="s">
        <v>175</v>
      </c>
      <c r="B231" s="3"/>
      <c r="C231" s="3"/>
      <c r="D231" s="3"/>
      <c r="E231" s="3"/>
      <c r="F231" s="4"/>
    </row>
    <row r="232" spans="1:6" ht="12.75">
      <c r="A232" s="16" t="s">
        <v>117</v>
      </c>
      <c r="B232" s="16" t="s">
        <v>41</v>
      </c>
      <c r="C232" s="14">
        <v>12642945</v>
      </c>
      <c r="D232" s="14">
        <v>1000000</v>
      </c>
      <c r="E232" s="14"/>
      <c r="F232" s="6">
        <f aca="true" t="shared" si="2" ref="F232:F239">+C232-D232+E232</f>
        <v>11642945</v>
      </c>
    </row>
    <row r="233" spans="1:6" ht="12.75">
      <c r="A233" s="16" t="s">
        <v>78</v>
      </c>
      <c r="B233" s="16" t="s">
        <v>118</v>
      </c>
      <c r="C233" s="14">
        <v>1330000</v>
      </c>
      <c r="D233" s="14">
        <v>500000</v>
      </c>
      <c r="E233" s="14"/>
      <c r="F233" s="6">
        <f t="shared" si="2"/>
        <v>830000</v>
      </c>
    </row>
    <row r="234" spans="1:6" ht="12.75">
      <c r="A234" s="16" t="s">
        <v>119</v>
      </c>
      <c r="B234" s="16" t="s">
        <v>120</v>
      </c>
      <c r="C234" s="14">
        <v>2001340</v>
      </c>
      <c r="D234" s="14">
        <v>500000</v>
      </c>
      <c r="E234" s="14"/>
      <c r="F234" s="6">
        <f t="shared" si="2"/>
        <v>1501340</v>
      </c>
    </row>
    <row r="235" spans="1:6" ht="12.75">
      <c r="A235" s="16" t="s">
        <v>121</v>
      </c>
      <c r="B235" s="16" t="s">
        <v>137</v>
      </c>
      <c r="C235" s="14">
        <v>1450718.49</v>
      </c>
      <c r="D235" s="14">
        <v>500000</v>
      </c>
      <c r="E235" s="14"/>
      <c r="F235" s="6">
        <f t="shared" si="2"/>
        <v>950718.49</v>
      </c>
    </row>
    <row r="236" spans="1:6" ht="12.75">
      <c r="A236" s="16" t="s">
        <v>122</v>
      </c>
      <c r="B236" s="16" t="s">
        <v>123</v>
      </c>
      <c r="C236" s="14">
        <v>1385720.01</v>
      </c>
      <c r="D236" s="14">
        <v>500000</v>
      </c>
      <c r="E236" s="14"/>
      <c r="F236" s="6">
        <f t="shared" si="2"/>
        <v>885720.01</v>
      </c>
    </row>
    <row r="237" spans="1:6" ht="12.75">
      <c r="A237" s="16" t="s">
        <v>124</v>
      </c>
      <c r="B237" s="16" t="s">
        <v>125</v>
      </c>
      <c r="C237" s="14">
        <v>4892054.7</v>
      </c>
      <c r="D237" s="14">
        <v>500000</v>
      </c>
      <c r="E237" s="14"/>
      <c r="F237" s="6">
        <f t="shared" si="2"/>
        <v>4392054.7</v>
      </c>
    </row>
    <row r="238" spans="1:6" ht="18" customHeight="1">
      <c r="A238" s="16" t="s">
        <v>126</v>
      </c>
      <c r="B238" s="16" t="s">
        <v>127</v>
      </c>
      <c r="C238" s="14">
        <v>1593200</v>
      </c>
      <c r="D238" s="14">
        <v>500000</v>
      </c>
      <c r="E238" s="14"/>
      <c r="F238" s="6">
        <f t="shared" si="2"/>
        <v>1093200</v>
      </c>
    </row>
    <row r="239" spans="1:6" ht="18" customHeight="1">
      <c r="A239" s="16" t="s">
        <v>128</v>
      </c>
      <c r="B239" s="16" t="s">
        <v>129</v>
      </c>
      <c r="C239" s="14">
        <v>0</v>
      </c>
      <c r="D239" s="14"/>
      <c r="E239" s="14">
        <v>4000000</v>
      </c>
      <c r="F239" s="6">
        <f t="shared" si="2"/>
        <v>4000000</v>
      </c>
    </row>
    <row r="240" spans="1:6" ht="12.75">
      <c r="A240" s="19"/>
      <c r="B240" s="20"/>
      <c r="C240" s="10">
        <f>SUM(C232:C239)</f>
        <v>25295978.2</v>
      </c>
      <c r="D240" s="10">
        <f>SUM(D232:D239)</f>
        <v>4000000</v>
      </c>
      <c r="E240" s="10">
        <f>SUM(E232:E239)</f>
        <v>4000000</v>
      </c>
      <c r="F240" s="10">
        <f>SUM(F232:F239)</f>
        <v>25295978.2</v>
      </c>
    </row>
    <row r="241" spans="1:6" ht="12.75">
      <c r="A241" s="7"/>
      <c r="B241" s="8"/>
      <c r="C241" s="8"/>
      <c r="D241" s="8"/>
      <c r="E241" s="8"/>
      <c r="F241" s="8"/>
    </row>
    <row r="242" spans="1:6" ht="12.75" customHeight="1">
      <c r="A242" s="21" t="s">
        <v>11</v>
      </c>
      <c r="B242" s="21"/>
      <c r="C242" s="21"/>
      <c r="D242" s="21"/>
      <c r="E242" s="21"/>
      <c r="F242" s="21"/>
    </row>
    <row r="243" spans="1:6" ht="12.75">
      <c r="A243" s="9"/>
      <c r="B243" s="8"/>
      <c r="C243" s="8"/>
      <c r="D243" s="8"/>
      <c r="E243" s="8"/>
      <c r="F243" s="8"/>
    </row>
    <row r="244" spans="1:6" ht="24.75" customHeight="1">
      <c r="A244" s="22" t="s">
        <v>130</v>
      </c>
      <c r="B244" s="22"/>
      <c r="C244" s="22"/>
      <c r="D244" s="22"/>
      <c r="E244" s="22"/>
      <c r="F244" s="22"/>
    </row>
    <row r="245" spans="1:6" ht="12.75">
      <c r="A245" s="22" t="s">
        <v>23</v>
      </c>
      <c r="B245" s="22"/>
      <c r="C245" s="22"/>
      <c r="D245" s="22"/>
      <c r="E245" s="22"/>
      <c r="F245" s="22"/>
    </row>
    <row r="246" spans="1:6" ht="25.5">
      <c r="A246" s="1" t="s">
        <v>12</v>
      </c>
      <c r="B246" s="1" t="s">
        <v>2</v>
      </c>
      <c r="C246" s="1" t="s">
        <v>3</v>
      </c>
      <c r="D246" s="1" t="s">
        <v>4</v>
      </c>
      <c r="E246" s="1" t="s">
        <v>5</v>
      </c>
      <c r="F246" s="1" t="s">
        <v>6</v>
      </c>
    </row>
    <row r="247" spans="1:6" ht="12.75">
      <c r="A247" s="2" t="s">
        <v>195</v>
      </c>
      <c r="B247" s="3"/>
      <c r="C247" s="3"/>
      <c r="D247" s="3"/>
      <c r="E247" s="3"/>
      <c r="F247" s="4"/>
    </row>
    <row r="248" spans="1:6" ht="12.75">
      <c r="A248" s="16" t="s">
        <v>143</v>
      </c>
      <c r="B248" s="16" t="s">
        <v>144</v>
      </c>
      <c r="C248" s="14">
        <v>3590007</v>
      </c>
      <c r="D248" s="14">
        <v>1370047.89</v>
      </c>
      <c r="E248" s="14"/>
      <c r="F248" s="6">
        <f>+C248-D248+E248</f>
        <v>2219959.1100000003</v>
      </c>
    </row>
    <row r="249" spans="1:6" ht="12.75">
      <c r="A249" s="16" t="s">
        <v>145</v>
      </c>
      <c r="B249" s="16" t="s">
        <v>146</v>
      </c>
      <c r="C249" s="14">
        <v>379952.11</v>
      </c>
      <c r="D249" s="14">
        <v>379952.11</v>
      </c>
      <c r="E249" s="14"/>
      <c r="F249" s="6">
        <f>+C249-D249+E249</f>
        <v>0</v>
      </c>
    </row>
    <row r="250" spans="1:6" ht="12.75">
      <c r="A250" s="16" t="s">
        <v>147</v>
      </c>
      <c r="B250" s="16" t="s">
        <v>148</v>
      </c>
      <c r="C250" s="14">
        <v>0</v>
      </c>
      <c r="D250" s="14"/>
      <c r="E250" s="14">
        <v>750000</v>
      </c>
      <c r="F250" s="6">
        <f>+C250-D250+E250</f>
        <v>750000</v>
      </c>
    </row>
    <row r="251" spans="1:6" ht="12.75">
      <c r="A251" s="16" t="s">
        <v>149</v>
      </c>
      <c r="B251" s="16" t="s">
        <v>150</v>
      </c>
      <c r="C251" s="14">
        <v>0</v>
      </c>
      <c r="D251" s="14"/>
      <c r="E251" s="14">
        <v>1000000</v>
      </c>
      <c r="F251" s="6">
        <f>+C251-D251+E251</f>
        <v>1000000</v>
      </c>
    </row>
    <row r="252" spans="1:8" ht="12.75">
      <c r="A252" s="19"/>
      <c r="B252" s="20"/>
      <c r="C252" s="10">
        <f>SUM(C248:C251)</f>
        <v>3969959.11</v>
      </c>
      <c r="D252" s="10">
        <f>SUM(D248:D251)</f>
        <v>1750000</v>
      </c>
      <c r="E252" s="10">
        <f>SUM(E248:E251)</f>
        <v>1750000</v>
      </c>
      <c r="F252" s="10">
        <f>SUM(F248:F251)</f>
        <v>3969959.1100000003</v>
      </c>
      <c r="H252" s="13"/>
    </row>
    <row r="253" spans="1:6" ht="12.75">
      <c r="A253" s="7"/>
      <c r="B253" s="8"/>
      <c r="C253" s="8"/>
      <c r="D253" s="8"/>
      <c r="E253" s="8"/>
      <c r="F253" s="8"/>
    </row>
    <row r="254" spans="1:6" ht="12.75">
      <c r="A254" s="21" t="s">
        <v>11</v>
      </c>
      <c r="B254" s="21"/>
      <c r="C254" s="21"/>
      <c r="D254" s="21"/>
      <c r="E254" s="21"/>
      <c r="F254" s="21"/>
    </row>
    <row r="255" spans="1:6" ht="12.75">
      <c r="A255" s="9"/>
      <c r="B255" s="8"/>
      <c r="C255" s="8"/>
      <c r="D255" s="8"/>
      <c r="E255" s="8"/>
      <c r="F255" s="8"/>
    </row>
    <row r="256" spans="1:6" ht="33.75" customHeight="1">
      <c r="A256" s="22" t="s">
        <v>151</v>
      </c>
      <c r="B256" s="22"/>
      <c r="C256" s="22"/>
      <c r="D256" s="22"/>
      <c r="E256" s="22"/>
      <c r="F256" s="22"/>
    </row>
    <row r="257" spans="1:6" ht="12.75">
      <c r="A257" s="15"/>
      <c r="B257" s="15"/>
      <c r="C257" s="15"/>
      <c r="D257" s="15"/>
      <c r="E257" s="15"/>
      <c r="F257" s="15"/>
    </row>
    <row r="258" spans="1:6" ht="25.5">
      <c r="A258" s="1" t="s">
        <v>12</v>
      </c>
      <c r="B258" s="1" t="s">
        <v>2</v>
      </c>
      <c r="C258" s="1" t="s">
        <v>3</v>
      </c>
      <c r="D258" s="1" t="s">
        <v>4</v>
      </c>
      <c r="E258" s="1" t="s">
        <v>5</v>
      </c>
      <c r="F258" s="1" t="s">
        <v>6</v>
      </c>
    </row>
    <row r="259" spans="1:6" ht="12.75">
      <c r="A259" s="2" t="s">
        <v>196</v>
      </c>
      <c r="B259" s="3"/>
      <c r="C259" s="3"/>
      <c r="D259" s="3"/>
      <c r="E259" s="3"/>
      <c r="F259" s="4"/>
    </row>
    <row r="260" spans="1:6" ht="12.75">
      <c r="A260" s="16" t="s">
        <v>143</v>
      </c>
      <c r="B260" s="16" t="s">
        <v>144</v>
      </c>
      <c r="C260" s="14">
        <f>+F248</f>
        <v>2219959.1100000003</v>
      </c>
      <c r="D260" s="14">
        <v>500000</v>
      </c>
      <c r="E260" s="14"/>
      <c r="F260" s="6">
        <f>+C260-D260+E260</f>
        <v>1719959.1100000003</v>
      </c>
    </row>
    <row r="261" spans="1:6" ht="12.75">
      <c r="A261" s="16" t="s">
        <v>153</v>
      </c>
      <c r="B261" s="16" t="s">
        <v>154</v>
      </c>
      <c r="C261" s="14">
        <v>673881</v>
      </c>
      <c r="D261" s="14">
        <v>500000</v>
      </c>
      <c r="E261" s="14"/>
      <c r="F261" s="6">
        <f>+C261-D261+E261</f>
        <v>173881</v>
      </c>
    </row>
    <row r="262" spans="1:6" ht="25.5">
      <c r="A262" s="16" t="s">
        <v>165</v>
      </c>
      <c r="B262" s="16" t="s">
        <v>166</v>
      </c>
      <c r="C262" s="14">
        <v>0</v>
      </c>
      <c r="D262" s="14"/>
      <c r="E262" s="14">
        <v>1000000</v>
      </c>
      <c r="F262" s="6">
        <f>+C262-D262+E262</f>
        <v>1000000</v>
      </c>
    </row>
    <row r="263" spans="1:6" ht="12.75">
      <c r="A263" s="19"/>
      <c r="B263" s="20"/>
      <c r="C263" s="10">
        <f>SUM(C260:C262)</f>
        <v>2893840.1100000003</v>
      </c>
      <c r="D263" s="10">
        <f>SUM(D260:D262)</f>
        <v>1000000</v>
      </c>
      <c r="E263" s="10">
        <f>SUM(E260:E262)</f>
        <v>1000000</v>
      </c>
      <c r="F263" s="10">
        <f>SUM(F260:F262)</f>
        <v>2893840.1100000003</v>
      </c>
    </row>
    <row r="264" spans="1:6" ht="12.75" customHeight="1">
      <c r="A264" s="21" t="s">
        <v>11</v>
      </c>
      <c r="B264" s="21"/>
      <c r="C264" s="21"/>
      <c r="D264" s="21"/>
      <c r="E264" s="21"/>
      <c r="F264" s="21"/>
    </row>
    <row r="267" spans="1:6" ht="32.25" customHeight="1">
      <c r="A267" s="22" t="s">
        <v>167</v>
      </c>
      <c r="B267" s="22"/>
      <c r="C267" s="22"/>
      <c r="D267" s="22"/>
      <c r="E267" s="22"/>
      <c r="F267" s="22"/>
    </row>
  </sheetData>
  <sheetProtection/>
  <mergeCells count="73">
    <mergeCell ref="A256:F256"/>
    <mergeCell ref="A245:F245"/>
    <mergeCell ref="A244:F244"/>
    <mergeCell ref="A179:B179"/>
    <mergeCell ref="A181:F181"/>
    <mergeCell ref="A213:B213"/>
    <mergeCell ref="A215:F215"/>
    <mergeCell ref="A217:F217"/>
    <mergeCell ref="A223:B223"/>
    <mergeCell ref="A225:F225"/>
    <mergeCell ref="A1:F1"/>
    <mergeCell ref="A2:F2"/>
    <mergeCell ref="A3:F3"/>
    <mergeCell ref="A12:B12"/>
    <mergeCell ref="A4:F4"/>
    <mergeCell ref="A24:F24"/>
    <mergeCell ref="A6:F6"/>
    <mergeCell ref="A65:B65"/>
    <mergeCell ref="A26:F26"/>
    <mergeCell ref="A14:F14"/>
    <mergeCell ref="A16:F16"/>
    <mergeCell ref="A35:F35"/>
    <mergeCell ref="A22:B22"/>
    <mergeCell ref="A46:F46"/>
    <mergeCell ref="A37:F37"/>
    <mergeCell ref="A33:B33"/>
    <mergeCell ref="A44:B44"/>
    <mergeCell ref="A123:B123"/>
    <mergeCell ref="A125:F125"/>
    <mergeCell ref="A127:F127"/>
    <mergeCell ref="A69:F69"/>
    <mergeCell ref="A56:F56"/>
    <mergeCell ref="A48:F48"/>
    <mergeCell ref="A54:B54"/>
    <mergeCell ref="A58:F58"/>
    <mergeCell ref="A113:B113"/>
    <mergeCell ref="A67:F67"/>
    <mergeCell ref="A117:F117"/>
    <mergeCell ref="A98:B98"/>
    <mergeCell ref="A100:F100"/>
    <mergeCell ref="A102:F102"/>
    <mergeCell ref="A86:B86"/>
    <mergeCell ref="A115:F115"/>
    <mergeCell ref="A88:F88"/>
    <mergeCell ref="A89:F89"/>
    <mergeCell ref="A136:B136"/>
    <mergeCell ref="A138:F138"/>
    <mergeCell ref="A146:B146"/>
    <mergeCell ref="A150:F150"/>
    <mergeCell ref="A240:B240"/>
    <mergeCell ref="A242:F242"/>
    <mergeCell ref="A140:F140"/>
    <mergeCell ref="A148:F148"/>
    <mergeCell ref="A183:F183"/>
    <mergeCell ref="A158:F158"/>
    <mergeCell ref="A156:B156"/>
    <mergeCell ref="A166:B166"/>
    <mergeCell ref="A168:F168"/>
    <mergeCell ref="A170:F170"/>
    <mergeCell ref="A252:B252"/>
    <mergeCell ref="A254:F254"/>
    <mergeCell ref="A160:F160"/>
    <mergeCell ref="A227:F227"/>
    <mergeCell ref="A263:B263"/>
    <mergeCell ref="A264:F264"/>
    <mergeCell ref="A267:F267"/>
    <mergeCell ref="A189:B189"/>
    <mergeCell ref="A191:F191"/>
    <mergeCell ref="A193:F193"/>
    <mergeCell ref="A200:B200"/>
    <mergeCell ref="A202:F202"/>
    <mergeCell ref="A204:F204"/>
    <mergeCell ref="A228:F228"/>
  </mergeCells>
  <printOptions horizontalCentered="1"/>
  <pageMargins left="0.236220472440945" right="0.236220472440945" top="1" bottom="1" header="0.31496062992126" footer="0.31496062992126"/>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2015-05-05T21:05:53Z</cp:lastPrinted>
  <dcterms:created xsi:type="dcterms:W3CDTF">2012-01-10T15:15:40Z</dcterms:created>
  <dcterms:modified xsi:type="dcterms:W3CDTF">2015-05-12T21:31:11Z</dcterms:modified>
  <cp:category/>
  <cp:version/>
  <cp:contentType/>
  <cp:contentStatus/>
</cp:coreProperties>
</file>