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165" windowWidth="8565" windowHeight="3585" activeTab="2"/>
  </bookViews>
  <sheets>
    <sheet name="Gráfico1" sheetId="1" r:id="rId1"/>
    <sheet name="Gráfico2" sheetId="2" r:id="rId2"/>
    <sheet name="MMIA04-2015" sheetId="3" r:id="rId3"/>
    <sheet name="borrador" sheetId="4" r:id="rId4"/>
    <sheet name="Hoja1" sheetId="5" r:id="rId5"/>
  </sheets>
  <definedNames>
    <definedName name="_xlnm.Print_Area" localSheetId="3">'borrador'!$A$1:$F$341</definedName>
    <definedName name="_xlnm.Print_Titles" localSheetId="3">'borrador'!$A:$F,'borrador'!$1:$5</definedName>
  </definedNames>
  <calcPr fullCalcOnLoad="1"/>
</workbook>
</file>

<file path=xl/sharedStrings.xml><?xml version="1.0" encoding="utf-8"?>
<sst xmlns="http://schemas.openxmlformats.org/spreadsheetml/2006/main" count="1418" uniqueCount="307">
  <si>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</si>
  <si>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</si>
  <si>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</si>
  <si>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</si>
  <si>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</si>
  <si>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</si>
  <si>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</si>
  <si>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</si>
  <si>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</si>
  <si>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</si>
  <si>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ASIENTO Nº 4</t>
  </si>
  <si>
    <t>a)      Justificación del movimiento presupuestario que se realiza</t>
  </si>
  <si>
    <t xml:space="preserve">CÓDIGO </t>
  </si>
  <si>
    <t>ASIENTO Nº 5</t>
  </si>
  <si>
    <t>ASIENTO Nº 6</t>
  </si>
  <si>
    <t>ASIENTO Nº 7</t>
  </si>
  <si>
    <t>ASIENTO Nº 9</t>
  </si>
  <si>
    <t>MODIFICACIONES DE UN MISMO PROGRAMA</t>
  </si>
  <si>
    <t>ASIENTO Nº 10</t>
  </si>
  <si>
    <t>APROBADA POR EL CONCEJO MUNICIPAL EN LA SESIÓN</t>
  </si>
  <si>
    <t>ASIENTO Nº 11</t>
  </si>
  <si>
    <t>ASIENTO Nº 12</t>
  </si>
  <si>
    <t xml:space="preserve"> </t>
  </si>
  <si>
    <t>ASIENTO Nº 8</t>
  </si>
  <si>
    <t xml:space="preserve">  </t>
  </si>
  <si>
    <t>ASIENTO Nº 13</t>
  </si>
  <si>
    <t>ASIENTO Nº 14</t>
  </si>
  <si>
    <t>ASIENTO Nº 15</t>
  </si>
  <si>
    <t>01.01.01.06.01</t>
  </si>
  <si>
    <t>Seguros</t>
  </si>
  <si>
    <t>02.03.00.03.04</t>
  </si>
  <si>
    <t>02.03.01.01.02</t>
  </si>
  <si>
    <t>Salario Escolar</t>
  </si>
  <si>
    <t>01.01.01.08.07</t>
  </si>
  <si>
    <t>01.03.05.01.03</t>
  </si>
  <si>
    <t>01.04.06.01.03.01</t>
  </si>
  <si>
    <t>Equipo y mobiliario de oficina</t>
  </si>
  <si>
    <t>01.01.01.03.01</t>
  </si>
  <si>
    <t>01.01.02.01.04</t>
  </si>
  <si>
    <t>03.02.08.05.02.02</t>
  </si>
  <si>
    <t>Materiales y productos de plástico</t>
  </si>
  <si>
    <t>ASIENTO Nº 16</t>
  </si>
  <si>
    <t>02.09.02.01.05.03</t>
  </si>
  <si>
    <t>01.01.02.03.04</t>
  </si>
  <si>
    <t>02.03.00.01.02</t>
  </si>
  <si>
    <t>ASIENTO Nº 17</t>
  </si>
  <si>
    <t>ASIENTO Nº 18</t>
  </si>
  <si>
    <t>ASIENTO Nº 19</t>
  </si>
  <si>
    <t>01.01.01.08.01</t>
  </si>
  <si>
    <t>01.01.02.03.02</t>
  </si>
  <si>
    <t>ASIENTO Nº 20</t>
  </si>
  <si>
    <t>ASIENTO Nº 21</t>
  </si>
  <si>
    <t>ASIENTO Nº 22</t>
  </si>
  <si>
    <t>MODIFICACIÓN PRESUPUESTARIA 04-2015</t>
  </si>
  <si>
    <t>02.03.01.08.05</t>
  </si>
  <si>
    <t>02.03.02.04.02</t>
  </si>
  <si>
    <t xml:space="preserve">Mantenimiento y Reparacion de Equipo de Transporte </t>
  </si>
  <si>
    <t>Repuestos y Accesorios</t>
  </si>
  <si>
    <t>02.03.02.03.05</t>
  </si>
  <si>
    <t>Materiales y Productos de Vidrio</t>
  </si>
  <si>
    <t>01.01.01.02.01</t>
  </si>
  <si>
    <t>Servicio de Agua y Alcantarrillado</t>
  </si>
  <si>
    <t>01.01.01.03.06</t>
  </si>
  <si>
    <t>Comisiones y Gastos por Servicios Financieros y Comerciales</t>
  </si>
  <si>
    <t>01.01.08.02.06.01</t>
  </si>
  <si>
    <t>02.09.01.08.02.06.01</t>
  </si>
  <si>
    <t>Amortización Prestamo Casa de la Cultura BNCR</t>
  </si>
  <si>
    <t>Amortización Prestamo Terreno, ampliación y remodelación Edificio Municipal BNCR</t>
  </si>
  <si>
    <t>02.09.02.03.02.06.01</t>
  </si>
  <si>
    <t>Intereses Prestamo Piscina BCR</t>
  </si>
  <si>
    <t>Se realiza la modificación presupuestaria solicitada por la Coordinadora de Obras Emilia Jimenéz, con el fin de cumplir con lo estipulado para la programación del PAO 2015. MSA-DIO-SO-15-109-15.</t>
  </si>
  <si>
    <t>03.01.08.05.02.01</t>
  </si>
  <si>
    <t>03.01.08.02.03.02</t>
  </si>
  <si>
    <t>Materiales y productos minerales y asfalticos</t>
  </si>
  <si>
    <t>03.01.08.02.03.06</t>
  </si>
  <si>
    <t>03.01.08.02.03.01</t>
  </si>
  <si>
    <t>Materiales y productos Métalicos</t>
  </si>
  <si>
    <t>02.28.01.02.02</t>
  </si>
  <si>
    <t>Servicio de energia electrica</t>
  </si>
  <si>
    <t>02.28.01.02.04</t>
  </si>
  <si>
    <t>Servicios de Telecomunicaciones</t>
  </si>
  <si>
    <t>02.28.01.04.03</t>
  </si>
  <si>
    <t>Servicios de Ingeniería</t>
  </si>
  <si>
    <t>02.28.01.04.04</t>
  </si>
  <si>
    <t>Servicios de Ciencias Económicas y Sociales</t>
  </si>
  <si>
    <t>02.28.01.08.99</t>
  </si>
  <si>
    <t>Mantenimiento y Reparacion de otros equipos</t>
  </si>
  <si>
    <t>Alimentos y Bebidas</t>
  </si>
  <si>
    <t>Alquiler de maquinaria, equipo y mobiliario</t>
  </si>
  <si>
    <t>Se realiza la modificación presupuestaria solicitada por  la Coordinadora de Mantenimiento de Caminos Emilia Jiménez , para horas maquinaria el cual consiste en eliminar parte del material inestable alrededor de unos 13.000 m3 con el fin de amortiguar el riesgo por taponeo del Río Corrogres e impermeabilizar con plástico negro. Oficio MSA-DIO-MCC-05-131-2015.</t>
  </si>
  <si>
    <t>Mantenimiento y Reparación de equipo mobiliario de oficina</t>
  </si>
  <si>
    <t>01.03.05.01.01</t>
  </si>
  <si>
    <t>Maquinaria y equipo para la producción</t>
  </si>
  <si>
    <t>Se realiza la modificación presupuestaria solicitada por la encargada del Proceso de Proveeduría María Pérez, para la compra de una pesa por motivo de que algunos materiales ingresados a la Bodega son por kilos, Meta 40.</t>
  </si>
  <si>
    <t>Se realiza la modificación presupuestaria solicitada por el encargado del Proceso de Cultura David Durán, para el cumplimiento de las metas ya instauradas en el PAO; oficio MSA-GDH-05-032-15.</t>
  </si>
  <si>
    <t>02.10.05.02.03.06</t>
  </si>
  <si>
    <t>Materiales y Productos de Plástico</t>
  </si>
  <si>
    <t>02.10.05.02.99.04</t>
  </si>
  <si>
    <t>Textiles y vestuarios</t>
  </si>
  <si>
    <t>02.10.05.01.04.99</t>
  </si>
  <si>
    <t>Otros Servicios de Gestión y Apoyo</t>
  </si>
  <si>
    <t>02.10.05.01.01.99</t>
  </si>
  <si>
    <t>Otros Alquileres</t>
  </si>
  <si>
    <t>Se realiza la modificación presupuestaria solicitada por la Encargada de Egresos Iria Chinchilla, para poder cumplir con todos los compromisos de pago.</t>
  </si>
  <si>
    <t>Se realiza la modificación presupuestaria solicitada por la Alcaldia, Barrio Organizado Calle la Enramada; para la cancelación del monto adeudado por instalacion de cámaras. Oficio 402</t>
  </si>
  <si>
    <t>Se realiza la modificación presupuestaria solicitada por Alcaldía para la a Fundación GAD, para el pago de profesionales en Terapia Física, Terapia Ocupacional y una miscelánea. Oficio 416.</t>
  </si>
  <si>
    <t>Se realiza la modificación presupuestaria solicitada por la Alcaldía, Asociación Desarrollo Específica para el Saneamiento Ambiental del Triunfo; proyecto obras anexo Salón Comunal el Triunfo Oficio 424.</t>
  </si>
  <si>
    <t>02.10.09.06.04.02.03</t>
  </si>
  <si>
    <t>02.10.09.06.04.01.03</t>
  </si>
  <si>
    <t xml:space="preserve">Unión Cantonal de Asociaciones de Desarrollo </t>
  </si>
  <si>
    <t>Fundación GAD</t>
  </si>
  <si>
    <t>Obras anexo Salón Comunal el Triunfo</t>
  </si>
  <si>
    <t>02.03.02.01.04</t>
  </si>
  <si>
    <t>Tintas Pinturas y Diluyentes</t>
  </si>
  <si>
    <t>02.09.01.01.04.99</t>
  </si>
  <si>
    <t>Otros Servicios de Gestión y apoyo</t>
  </si>
  <si>
    <t>02.09.01.01.02.01</t>
  </si>
  <si>
    <t>Servicios de Agua y Alcantarillado</t>
  </si>
  <si>
    <t>02.09.01.05.02.01</t>
  </si>
  <si>
    <t>Construcción de Bodega EMAI</t>
  </si>
  <si>
    <t>02.09.01.05.01.99</t>
  </si>
  <si>
    <t>Maquinaria y Equipo Diverso</t>
  </si>
  <si>
    <t>02.09.01.02.04.01</t>
  </si>
  <si>
    <t>Herramientas e istrumentos</t>
  </si>
  <si>
    <t>02.09.01.01.08.99</t>
  </si>
  <si>
    <t>Mantenimiento de otros equipos</t>
  </si>
  <si>
    <t>02.09.01.01.08.07</t>
  </si>
  <si>
    <t>Mantenimiento y reparacion de equipo y mobiliario de oficina</t>
  </si>
  <si>
    <t>02.09.01.02.03.05</t>
  </si>
  <si>
    <t>Materiales y productos de vidrio</t>
  </si>
  <si>
    <t>02.09.01.02.99.01</t>
  </si>
  <si>
    <t>Utiles y materiales de oficina y computo</t>
  </si>
  <si>
    <t>02.09.01.02.03.02</t>
  </si>
  <si>
    <t>02.09.01.02.99.99</t>
  </si>
  <si>
    <t>Otros utiles materiales y suministros</t>
  </si>
  <si>
    <t>02.09.01.05.01.07</t>
  </si>
  <si>
    <t>Equipo, mobiliario educacional deportivo y recreativo</t>
  </si>
  <si>
    <t>02.03.02.03.02</t>
  </si>
  <si>
    <t>Materiales y Productos Minerales y Asfalticos</t>
  </si>
  <si>
    <t>02.03.02.03.01</t>
  </si>
  <si>
    <t>Materiales Y Productos metalicos</t>
  </si>
  <si>
    <t>02.03.02.03.03</t>
  </si>
  <si>
    <t>Madera y sus derivados</t>
  </si>
  <si>
    <t>Transferencia Juntas de Educacion 10%IBI</t>
  </si>
  <si>
    <t>02.09.01.05.01.03</t>
  </si>
  <si>
    <t>Equipo de Comunicacón</t>
  </si>
  <si>
    <t>02.09.01.02.99.07</t>
  </si>
  <si>
    <t>Utiles y materiales de cocina y comedor</t>
  </si>
  <si>
    <t>Se realiza modificación presupuestaria solicitada por Patricia Madrigal, de la Escuela Emai ; para cumplir con algunos compromisos y proyectos.</t>
  </si>
  <si>
    <t>03.02.13.05.02.02</t>
  </si>
  <si>
    <t>Calle Cañas</t>
  </si>
  <si>
    <t>01.01.06.03.01</t>
  </si>
  <si>
    <t>Prestaciones Legales</t>
  </si>
  <si>
    <t>02.25.06.03.01</t>
  </si>
  <si>
    <t>02.03.06.03.01</t>
  </si>
  <si>
    <t>02.23.06.03.01</t>
  </si>
  <si>
    <t>Se realiza modificación presupuesatria solicitada por Ana Julia Mena, Adminsitradora de Salarios; para cumplir con el pago de liquidación laboral de los exfuncionarios MSA-ADS-05-044-15.</t>
  </si>
  <si>
    <t>01.01.01.03.05</t>
  </si>
  <si>
    <t xml:space="preserve">Servicios Aduaneros </t>
  </si>
  <si>
    <t xml:space="preserve">Seguros </t>
  </si>
  <si>
    <t xml:space="preserve">Equipo de comunicación </t>
  </si>
  <si>
    <t>Se solicita modificación presupuestaria solicitada por la Directora Administrativa, Marilu Sanchez, para el pago de servicios aduaneros por concepto de desalmacenaje y servicios de aduana, de la importacion del contador de vehiculos, adquirido por la Unidad Tecnica de Gestion Vial. Se refuerza la cuenta de Equipo de Comunicación para la compra de telefonos IP, para colocar en las oficinas de archivo, Gestión Ambiental, Bodega, a fin de poder conectarlas a nuestra central telefonica.</t>
  </si>
  <si>
    <t xml:space="preserve">Servicios en Ciencias Económicas y Sociales </t>
  </si>
  <si>
    <t>02.28.05.01.03</t>
  </si>
  <si>
    <t>02.09.01.01.04.06</t>
  </si>
  <si>
    <t xml:space="preserve">Servicios Generales </t>
  </si>
  <si>
    <t>02.09.01.01.05.03</t>
  </si>
  <si>
    <t xml:space="preserve">Transportes al Exterior </t>
  </si>
  <si>
    <t>02.09.02.02.02.03</t>
  </si>
  <si>
    <t xml:space="preserve">Equipo de Comunicación </t>
  </si>
  <si>
    <t>01.01.00.01.01</t>
  </si>
  <si>
    <t>Sueldos para cargos fijos</t>
  </si>
  <si>
    <t>01.01.00.02.01</t>
  </si>
  <si>
    <t>Tiempo extraordinario</t>
  </si>
  <si>
    <t>02.03.0203.99</t>
  </si>
  <si>
    <t xml:space="preserve">Otros útiles y materiales de construcción </t>
  </si>
  <si>
    <t xml:space="preserve">Jornales </t>
  </si>
  <si>
    <t>01.01.00.03.99</t>
  </si>
  <si>
    <t xml:space="preserve">Otros incentivos salariales </t>
  </si>
  <si>
    <t>01.01.00,04,01</t>
  </si>
  <si>
    <t>Contrib. Pat. al Seguro de Salud de la C.C.S.S.</t>
  </si>
  <si>
    <t>01.01,00,04,05</t>
  </si>
  <si>
    <t>Contrib. Patronal Banco Pop</t>
  </si>
  <si>
    <t>01.01,00,05,01</t>
  </si>
  <si>
    <t>Contrib. Patronal Seguro Pensiones</t>
  </si>
  <si>
    <t>01.01,00,05,02</t>
  </si>
  <si>
    <t>Aporte Pat. Rég. Obligatorio Pensiones Complem.</t>
  </si>
  <si>
    <t>01.01.00,05,03</t>
  </si>
  <si>
    <t>Contrib. Pat. a Otros Fondos Adm por Otros E.P.</t>
  </si>
  <si>
    <t>01.01,00,05,05</t>
  </si>
  <si>
    <t>Contribución Patronal  a fondos administrados por entes privados</t>
  </si>
  <si>
    <t>01.01.00,03,03</t>
  </si>
  <si>
    <t>Décimotercer mes 8,33%</t>
  </si>
  <si>
    <t>02.10.06.01.01.99</t>
  </si>
  <si>
    <t>02.10.06.01.03.03</t>
  </si>
  <si>
    <t>Impresión, ecuadernación y otros</t>
  </si>
  <si>
    <t>02.10.06.01.04.99</t>
  </si>
  <si>
    <t>Otros servicios de gestion y apoyo</t>
  </si>
  <si>
    <t>02.10.06.01.08.08</t>
  </si>
  <si>
    <t>Mantenimiento y reparacion de equipo de computo</t>
  </si>
  <si>
    <t>02.10.06.02.02.03</t>
  </si>
  <si>
    <t>02.10.06.02.99.01</t>
  </si>
  <si>
    <t>Utiles de materiales de oficina y computo</t>
  </si>
  <si>
    <t>02.10.06.02.99.03</t>
  </si>
  <si>
    <t>Productos de papel carton e impresos</t>
  </si>
  <si>
    <t>02.10.06.05.01.04</t>
  </si>
  <si>
    <t>02.10.06.01.07.01</t>
  </si>
  <si>
    <t xml:space="preserve">Actividades de capacitacion </t>
  </si>
  <si>
    <t>Se solicita modificación presupuestaria por la encargada del Proceso de Promocion de Genero Ericka Herradora para fortalecer el programa de capacitacion en temas de sexualidad basicamente en los talleres como hablar a mis hijos de sesualidad .</t>
  </si>
  <si>
    <t>Tintas, pinturas y diluyentes</t>
  </si>
  <si>
    <t>01.01.02.01.01</t>
  </si>
  <si>
    <t>Combustibles y Lubricantes</t>
  </si>
  <si>
    <t>Mantenimiento de Edificio</t>
  </si>
  <si>
    <t>Materiales y Productos minerales y asfalticos</t>
  </si>
  <si>
    <t>Se realiza modificación presupuestaria solicitada por el encargado de Servicios Generales, Dennis Saenz, para cubrir el consumo de mano obra por concepto de rectificaciones, soldaduras y trabajos menores de reparación.</t>
  </si>
  <si>
    <t>03.06.18.05.02.99</t>
  </si>
  <si>
    <t>Plaza de Deportes y Recreación del centro de Santa Ana</t>
  </si>
  <si>
    <t>Transferencia Comité Cantonal Deportes Santa Ana</t>
  </si>
  <si>
    <t>Se realiza modificación presupuestaria solicitada por la Alcaldia, ¢12.000.000.00 para la iluminación de las canchas de Pozos y Santa Ana Centro y ¢8.000.000.00 para la reparación e instalación deportiva en Barrio Corazón de Jesús.</t>
  </si>
  <si>
    <t>Muro de contención Cancha Multiusos Madre Selva</t>
  </si>
  <si>
    <t>03.06.12.05.02.99</t>
  </si>
  <si>
    <t>Transferencia Juntas de Educación Escuela la Mina</t>
  </si>
  <si>
    <t>Transferencia Juntas de Educación 10% IBI</t>
  </si>
  <si>
    <t>Se realiza modificación presupuestaria solicitada por la Alcaldía para mejoramiento de áeras recreativas en la Escuela la Mina Pabellón de Santa Ana. Se toma el dinero de las Juntas de Educacion por el siguiente motivo : según el reglamento a la ley 7592, decreto ejecutivo 37861-MEP la transferencia de Recursos a las Juntas de Educación, fue variada antes del 2014, la transferencia se realizaba conforme a los ingreos por IBI. El reglamento vario la forma y ahora se hace basado en los ingresos del año anterior, esto genera una diferencia entre el monto presupuesto y trasnferencia; porque como se menciono se transfiere a los ingreos del año anterior y el presupuesto se hace conforme a los ingresos proyectados. Dado que a la fecha los ingresos por IBI aumentan todos los años la diferencia entre lo que se presupuesta y transfiere va a persistir.</t>
  </si>
  <si>
    <t>01.01.01.02.04</t>
  </si>
  <si>
    <t>01.01.01.04.02</t>
  </si>
  <si>
    <t>Servicios Juridicos</t>
  </si>
  <si>
    <t>Informacion</t>
  </si>
  <si>
    <t>Calle los Gonzaléz</t>
  </si>
  <si>
    <t>01.01.02.99.03</t>
  </si>
  <si>
    <t>Productos de papel</t>
  </si>
  <si>
    <t>01.01.06.02.01</t>
  </si>
  <si>
    <t>Becas a funcionarios</t>
  </si>
  <si>
    <t>Union Cantonal de Asociaciones</t>
  </si>
  <si>
    <t xml:space="preserve">Mantenimiento edifcios </t>
  </si>
  <si>
    <t>Produc, mat electricos y computo</t>
  </si>
  <si>
    <t xml:space="preserve">Información </t>
  </si>
  <si>
    <t>Se realiza modificación presupuestaria solicitada por Directora Administrativa para reforzar la cuenta de mantenimiento de edificios con la finalidad de contratar los servicios para la instalacion electrica y reacomodo de equipos en el cuarto de servidores, para suplir las necesidades del personal que se traslado del Edificio anexo al principal.</t>
  </si>
  <si>
    <t>03.01.25.05.02.01</t>
  </si>
  <si>
    <t>03.06.25.05.02.99</t>
  </si>
  <si>
    <t>03.01.25.02.03.04</t>
  </si>
  <si>
    <t>03.01.25.02.03.02</t>
  </si>
  <si>
    <t>03.06.25.02.03.01</t>
  </si>
  <si>
    <t>03.06.25.02.03.06</t>
  </si>
  <si>
    <t>03.06.25.02.03.03</t>
  </si>
  <si>
    <t>03.06.25.02.03.05</t>
  </si>
  <si>
    <t>03.01.25.05.01.03</t>
  </si>
  <si>
    <t>02.03.00.03.99</t>
  </si>
  <si>
    <t>02.03.00.04.01</t>
  </si>
  <si>
    <t>02.03.00.04.05</t>
  </si>
  <si>
    <t>02.03.00.05.01</t>
  </si>
  <si>
    <t>02.03.00.05.02</t>
  </si>
  <si>
    <t>02.03.00.05.03</t>
  </si>
  <si>
    <t>02.03.00.05.05</t>
  </si>
  <si>
    <t>02.03.00.03.03</t>
  </si>
  <si>
    <t>02.02.05.01.04</t>
  </si>
  <si>
    <t>02.02.00.01.02</t>
  </si>
  <si>
    <t>02.02.02.03.00</t>
  </si>
  <si>
    <t>02.03.05.01.04</t>
  </si>
  <si>
    <t xml:space="preserve">Construcción Predio </t>
  </si>
  <si>
    <t>Otras construciones, adiciones y mejoras</t>
  </si>
  <si>
    <t>Prod y mat electricos, telefonicos y cómputo</t>
  </si>
  <si>
    <t>Prod minerales  y asfalticos</t>
  </si>
  <si>
    <t xml:space="preserve">Prod minerales  metálicos </t>
  </si>
  <si>
    <t xml:space="preserve">Productos plásticos </t>
  </si>
  <si>
    <t>Productos de vidrio</t>
  </si>
  <si>
    <t>Equipo y mobiliario oficina</t>
  </si>
  <si>
    <t>Otroos mat y prod de uso en construccón</t>
  </si>
  <si>
    <t>Se solicita modificacion presupuestaria por la Directora Administrativa, con la finalidad de asignar los recursos necesarios para la compra de contenedores para habilitacion de oficinas, bodegas y duchas para el personal de Caminos y Calles y Saneamiento Ambiental, se incluye la contratacion para el cerramiento con malla de la propiedad, materiales necesarios para habilitacion de duchas y bodega, compra de camaras de seguridad y vigilancia, movimiento de tierra, compra de lockers, aire acondicionado, contratacion para la instalacion de tuberia para agua potable, energia electrica</t>
  </si>
  <si>
    <t>Servicio de Telecomunicaciones</t>
  </si>
  <si>
    <t>02.10.09.06.01.04.01</t>
  </si>
  <si>
    <t>02.10.09.07.01.03.01</t>
  </si>
  <si>
    <t>Se realiza la modificación presupuestria solicitada por el encargado de Servicios Generales Dennis Saenz; en  las cuentas de mantenimiento y repuestos ya que para el primer trimestre hubo un mayor consumo en la mano obra por concepto de rectificaciones, soldaduras y trabajos menores de reparacion en mantenimiento de caminos y calles.</t>
  </si>
  <si>
    <t>Instalación eléctrica Barrio Corazón de Jesús</t>
  </si>
  <si>
    <t>Consultar el porcentaje que se ha modificado 25%</t>
  </si>
  <si>
    <t>ASIENTO Nº 23</t>
  </si>
  <si>
    <t>Se realiza modificación presupuestaria solicitada por la Alcaldia para  reforzar la cuenta del proyecto Calle Cañas, dado que dentro de las perforaciones aparecio roca por lo que se requiere realizar una ampliacion a la contratacion.</t>
  </si>
  <si>
    <t xml:space="preserve">Se realiza modificación presupuestaria solicitada por la Alcaldia para la asignación de recursos por transferencia a la Unión Cantonal de Asociaciones para el proyecto presentado por el Concejo de Distrito Centro ¨Creacion de un grupo de bailes tipicos, una forma de Fortalecer la identidad Cultural Costarricense. </t>
  </si>
  <si>
    <t xml:space="preserve">Se solicita modificacion presupuestaria solicitada por la Directora Administrativa para la compra de 3 radios de comunicación portatil, para uso del Comité Municipal de emergencias. </t>
  </si>
  <si>
    <t>Se solicita modificacion presupuestaria solicitada por la Directora Administrativa la cual  incluye la suma de 550.000.00 en equipo  de comunicación del 2.9.2 con la finalidad de colaborar con la compra de un video inn, solicitado por la directora de la Escuela de Honduras. Se incluye la suma de 395.919 en transporte al exterior , para reintegrarle la suma al Emai; dado que los recursos fueron utilizados para cancelar parte de los costos del pasaje a Rusia, para el niño pianista Ali Solano, que gano una beca para participar es ese pais.</t>
  </si>
  <si>
    <t>Se realiza modificación presupuestaria solicitada por la la Ing.Emilia Jimenéz, para contratar los servicios de un peon por medio de jornales, para que colabore en la cuadrilla de mantenimiento de caminos.</t>
  </si>
  <si>
    <t xml:space="preserve">Se realiza modificación presupuestaria solicitada por la Directora Administrativa, para reforzar las cuentas de tiempo extraordinario de la administracion general y el servicio de caminos y calles, dado que para los trabajos de remodelacion de la bodega municipal y nuevas oficinas de la Policia Municipal , se requirio laborar en horario despues de la jornada ordinaria, para completar los trabajos conforme a la programacion realizada. No se incluyen las cargas sociales, porque el rebajo se esta realizando de la cuenta de sueldos fijos que ya tiene las cargas incluidas. </t>
  </si>
  <si>
    <t>03,06,11,05,02,99</t>
  </si>
  <si>
    <t>Se realiza modificación presupuestaria solicitada por la Alcaldía, para transfrerencia Comité Canotonal de Deportes; Construcción Muro Contension  Cancha Multiuso Madre Selva e instalación electrica en Barrio Corazón de Jesús.</t>
  </si>
  <si>
    <t>ASIENTO Nº 24</t>
  </si>
  <si>
    <t>ASIENTO Nº 25</t>
  </si>
  <si>
    <t>ASIENTO Nº 26</t>
  </si>
  <si>
    <t>ASIENTO Nº 27</t>
  </si>
  <si>
    <t>ASIENTO Nº 28</t>
  </si>
  <si>
    <t>01.03.05.01.06</t>
  </si>
  <si>
    <t>Equipo Sanitario , de laboratorio e investigación</t>
  </si>
  <si>
    <t>Se solicita modificacion presupuestaria por la Alcaldia, para la compra de Sonometros al Área Rectora de Salud.</t>
  </si>
  <si>
    <t>ASIENTO Nº 30</t>
  </si>
  <si>
    <t>ASIENTO Nº 29</t>
  </si>
  <si>
    <t>Se solicita modificacion presupuestaria por la Directora Administrativa, con la finalidad de asignar los recursos necesarios para la compra de contenedores para habilitacion de oficinas, bodegas y duchas para el personal de Caminos y Calles y Saneamiento Ambiental, se incluye la contratacion para el cerramiento con malla de la propiedad, materiales necesarios para habilitacion de duchas y bodega, compra de camaras de seguridad y vigilancia, movimiento de tierra, compra de lockers, aire acondicionado, contratacion para la instalacion de tuberia para agua potable, energia electrica.</t>
  </si>
  <si>
    <t>02.03.02.03.99</t>
  </si>
  <si>
    <t>MODIFICACIONES DE  PROGRAMA A PROGRAMA</t>
  </si>
  <si>
    <t>Se realiza modificación presupuestaria solicitada por la Directora Administrativa, para reforzar las cuentas de tiempo extraordinario de la administracion general .</t>
  </si>
  <si>
    <t xml:space="preserve">Se realiza modificación presupuestaria solicitada por la Directora Administrativa, para reforzar las cuentas de tiempo extraordinario del servicio de caminos y calles, dado que para los trabajos de remodelacion de la bodega municipal y nuevas oficinas de la Policia Municipal , se requirio laborar en horario despues de la jornada ordinaria, para completar los trabajos conforme a la programacion realizada. No se incluyen las cargas sociales, porque el rebajo se esta realizando de la cuenta de sueldos fijos que ya tiene las cargas incluidas. </t>
  </si>
  <si>
    <t xml:space="preserve">ALCALDE MUNICIPAL </t>
  </si>
  <si>
    <t xml:space="preserve"> DIRECTOR DE HACIENDA </t>
  </si>
  <si>
    <t>CONTADOR MUNICIPAL</t>
  </si>
  <si>
    <t>ENCARGADA DE PRESUPUESTO</t>
  </si>
  <si>
    <t>TESORERO MUNICIPAL</t>
  </si>
  <si>
    <t>02.02.02.03.99</t>
  </si>
  <si>
    <t>Otras construciones, adiciones y mejoras contenedores</t>
  </si>
  <si>
    <t>02.09.02.05.01.03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</si>
</sst>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 #,##0.00\ _P_t_s_-;\-* #,##0.00\ _P_t_s_-;_-* &quot;-&quot;??\ _P_t_s_-;_-@_-"/>
  </numFmts>
  <fonts count="56">
    <font>
      <sz val="11"/>
      <name val="Arial"/>
      <family val="0"/>
    </font>
    <font>
      <sz val="8"/>
      <name val="Arial"/>
      <family val="2"/>
    </font>
    <font>
      <b/>
      <sz val="10"/>
      <name val="Arial"/>
      <family val="2"/>
    </font>
    <font>
      <sz val="10"/>
      <name val="Arial"/>
      <family val="2"/>
    </font>
    <font>
      <sz val="10"/>
      <color indexed="8"/>
      <name val="Arial"/>
      <family val="2"/>
    </font>
    <font>
      <b/>
      <sz val="11"/>
      <name val="Arial"/>
      <family val="2"/>
    </font>
    <font>
      <b/>
      <sz val="12"/>
      <name val="Arial"/>
      <family val="2"/>
    </font>
    <font>
      <sz val="10"/>
      <color indexed="8"/>
      <name val="Calibri"/>
      <family val="0"/>
    </font>
    <font>
      <sz val="7.1"/>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b/>
      <sz val="10"/>
      <color indexed="9"/>
      <name val="Arial"/>
      <family val="2"/>
    </font>
    <font>
      <b/>
      <sz val="10"/>
      <color indexed="18"/>
      <name val="Tahoma"/>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b/>
      <sz val="10"/>
      <color theme="0"/>
      <name val="Arial"/>
      <family val="2"/>
    </font>
    <font>
      <sz val="10"/>
      <color theme="1"/>
      <name val="Arial"/>
      <family val="2"/>
    </font>
    <font>
      <b/>
      <sz val="10"/>
      <color theme="3" tint="-0.24997000396251678"/>
      <name val="Tahoma"/>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FFFF00"/>
        <bgColor indexed="64"/>
      </patternFill>
    </fill>
    <fill>
      <patternFill patternType="solid">
        <fgColor rgb="FF4A040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2">
    <xf numFmtId="0" fontId="0" fillId="0" borderId="0" xfId="0" applyAlignment="1">
      <alignment/>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3" fillId="0" borderId="0" xfId="0" applyFont="1" applyAlignment="1">
      <alignment vertical="center" wrapText="1"/>
    </xf>
    <xf numFmtId="4" fontId="3" fillId="0" borderId="0" xfId="0" applyNumberFormat="1" applyFont="1" applyAlignment="1">
      <alignment vertical="center" wrapText="1"/>
    </xf>
    <xf numFmtId="4" fontId="4" fillId="0" borderId="10" xfId="53" applyNumberFormat="1" applyFont="1" applyBorder="1" applyAlignment="1">
      <alignment vertical="center" wrapText="1"/>
      <protection/>
    </xf>
    <xf numFmtId="0" fontId="2" fillId="0" borderId="0" xfId="0" applyFont="1" applyAlignment="1">
      <alignment vertical="center" wrapText="1"/>
    </xf>
    <xf numFmtId="49" fontId="3" fillId="33" borderId="10" xfId="0" applyNumberFormat="1" applyFont="1" applyFill="1" applyBorder="1" applyAlignment="1">
      <alignment vertical="center" wrapText="1"/>
    </xf>
    <xf numFmtId="0" fontId="51" fillId="0" borderId="0" xfId="0" applyNumberFormat="1" applyFont="1" applyFill="1" applyBorder="1" applyAlignment="1" applyProtection="1">
      <alignment horizontal="left" vertical="center" wrapText="1"/>
      <protection/>
    </xf>
    <xf numFmtId="4" fontId="51" fillId="0" borderId="0" xfId="0" applyNumberFormat="1" applyFont="1" applyFill="1" applyBorder="1" applyAlignment="1" applyProtection="1">
      <alignment horizontal="right" vertical="center" wrapText="1"/>
      <protection/>
    </xf>
    <xf numFmtId="43" fontId="0" fillId="0" borderId="10" xfId="0" applyNumberFormat="1" applyFont="1" applyFill="1" applyBorder="1" applyAlignment="1">
      <alignment vertical="center" wrapText="1"/>
    </xf>
    <xf numFmtId="49" fontId="0" fillId="0" borderId="11" xfId="0" applyNumberFormat="1" applyFont="1" applyFill="1" applyBorder="1" applyAlignment="1">
      <alignment vertical="center" wrapText="1"/>
    </xf>
    <xf numFmtId="0" fontId="3" fillId="0" borderId="12" xfId="0" applyFont="1" applyFill="1" applyBorder="1" applyAlignment="1">
      <alignment vertical="center" wrapText="1"/>
    </xf>
    <xf numFmtId="0" fontId="4" fillId="0" borderId="10" xfId="53" applyFont="1" applyBorder="1" applyAlignment="1">
      <alignment vertical="center" wrapText="1"/>
      <protection/>
    </xf>
    <xf numFmtId="49" fontId="0" fillId="0" borderId="12" xfId="0" applyNumberFormat="1" applyFont="1" applyFill="1" applyBorder="1" applyAlignment="1">
      <alignment vertical="center" wrapText="1"/>
    </xf>
    <xf numFmtId="49" fontId="0" fillId="33" borderId="10" xfId="0" applyNumberFormat="1" applyFont="1" applyFill="1" applyBorder="1" applyAlignment="1">
      <alignment vertical="center" wrapText="1"/>
    </xf>
    <xf numFmtId="0" fontId="0" fillId="33" borderId="10" xfId="0" applyFont="1" applyFill="1" applyBorder="1" applyAlignment="1">
      <alignment horizontal="left" vertical="center" wrapText="1"/>
    </xf>
    <xf numFmtId="0" fontId="2" fillId="12" borderId="10" xfId="0" applyNumberFormat="1" applyFont="1" applyFill="1" applyBorder="1" applyAlignment="1" applyProtection="1">
      <alignment horizontal="center" vertical="center" wrapText="1"/>
      <protection/>
    </xf>
    <xf numFmtId="0" fontId="2" fillId="12" borderId="13" xfId="0" applyNumberFormat="1" applyFont="1" applyFill="1" applyBorder="1" applyAlignment="1" applyProtection="1">
      <alignment horizontal="center" vertical="center" wrapText="1"/>
      <protection/>
    </xf>
    <xf numFmtId="0" fontId="3" fillId="12" borderId="14" xfId="0" applyNumberFormat="1" applyFont="1" applyFill="1" applyBorder="1" applyAlignment="1" applyProtection="1">
      <alignment horizontal="left" vertical="center" wrapText="1"/>
      <protection/>
    </xf>
    <xf numFmtId="0" fontId="3" fillId="12" borderId="12" xfId="0" applyNumberFormat="1" applyFont="1" applyFill="1" applyBorder="1" applyAlignment="1" applyProtection="1">
      <alignment horizontal="left" vertical="center" wrapText="1"/>
      <protection/>
    </xf>
    <xf numFmtId="0" fontId="3" fillId="0" borderId="10" xfId="53" applyFont="1" applyFill="1" applyBorder="1" applyAlignment="1">
      <alignment vertical="center" wrapText="1"/>
      <protection/>
    </xf>
    <xf numFmtId="0" fontId="3" fillId="0" borderId="0" xfId="0" applyFont="1" applyBorder="1" applyAlignment="1">
      <alignment vertical="center" wrapText="1"/>
    </xf>
    <xf numFmtId="4" fontId="3" fillId="0" borderId="0" xfId="0" applyNumberFormat="1" applyFont="1" applyBorder="1" applyAlignment="1">
      <alignment vertical="center" wrapText="1"/>
    </xf>
    <xf numFmtId="0" fontId="2" fillId="0" borderId="0" xfId="0" applyFont="1" applyAlignment="1">
      <alignment horizontal="left" vertical="center" wrapText="1"/>
    </xf>
    <xf numFmtId="4" fontId="52" fillId="34" borderId="10" xfId="0" applyNumberFormat="1" applyFont="1" applyFill="1" applyBorder="1" applyAlignment="1" applyProtection="1">
      <alignment horizontal="right" vertical="center" wrapText="1"/>
      <protection/>
    </xf>
    <xf numFmtId="4" fontId="53" fillId="0" borderId="10" xfId="0" applyNumberFormat="1" applyFont="1" applyFill="1" applyBorder="1" applyAlignment="1" applyProtection="1">
      <alignment horizontal="right" vertical="center" wrapText="1"/>
      <protection/>
    </xf>
    <xf numFmtId="4" fontId="53" fillId="0" borderId="10" xfId="53" applyNumberFormat="1" applyFont="1" applyBorder="1" applyAlignment="1">
      <alignment vertical="center" wrapText="1"/>
      <protection/>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35" borderId="10" xfId="0" applyNumberFormat="1" applyFont="1" applyFill="1" applyBorder="1" applyAlignment="1" applyProtection="1">
      <alignment horizontal="center" vertical="center" wrapText="1"/>
      <protection/>
    </xf>
    <xf numFmtId="0" fontId="2" fillId="35" borderId="13"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left" vertical="center" wrapText="1"/>
      <protection/>
    </xf>
    <xf numFmtId="0" fontId="3" fillId="35" borderId="12" xfId="0" applyNumberFormat="1" applyFont="1" applyFill="1" applyBorder="1" applyAlignment="1" applyProtection="1">
      <alignment horizontal="left" vertical="center" wrapText="1"/>
      <protection/>
    </xf>
    <xf numFmtId="0" fontId="54" fillId="0" borderId="0" xfId="0" applyFont="1" applyAlignment="1">
      <alignment horizontal="center" vertical="center" wrapText="1"/>
    </xf>
    <xf numFmtId="49" fontId="3" fillId="36" borderId="10" xfId="0" applyNumberFormat="1" applyFont="1" applyFill="1" applyBorder="1" applyAlignment="1">
      <alignment vertical="center" wrapText="1"/>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5" fillId="37" borderId="0" xfId="0" applyFont="1" applyFill="1" applyAlignment="1">
      <alignment horizontal="center" vertical="center" wrapText="1"/>
    </xf>
    <xf numFmtId="0" fontId="52" fillId="34" borderId="10" xfId="0" applyNumberFormat="1" applyFont="1" applyFill="1" applyBorder="1" applyAlignment="1" applyProtection="1">
      <alignment horizontal="left" vertical="center" wrapText="1"/>
      <protection/>
    </xf>
    <xf numFmtId="0" fontId="52" fillId="34" borderId="13" xfId="0" applyNumberFormat="1" applyFont="1" applyFill="1" applyBorder="1" applyAlignment="1" applyProtection="1">
      <alignment horizontal="left" vertical="center" wrapText="1"/>
      <protection/>
    </xf>
    <xf numFmtId="0" fontId="52" fillId="34" borderId="12"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2"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justify"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
          <c:w val="0.916"/>
          <c:h val="0.9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borrador!$A$9:$F$9</c:f>
              <c:numCache>
                <c:ptCount val="6"/>
                <c:pt idx="0">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borrador!$A$11:$F$11</c:f>
              <c:numCache>
                <c:ptCount val="6"/>
                <c:pt idx="0">
                  <c:v>0</c:v>
                </c:pt>
                <c:pt idx="1">
                  <c:v>0</c:v>
                </c:pt>
                <c:pt idx="2">
                  <c:v>89760.56</c:v>
                </c:pt>
                <c:pt idx="4">
                  <c:v>10000000</c:v>
                </c:pt>
                <c:pt idx="5">
                  <c:v>10089760.56</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borrador!$A$10:$F$10</c:f>
              <c:numCache>
                <c:ptCount val="6"/>
                <c:pt idx="0">
                  <c:v>0</c:v>
                </c:pt>
                <c:pt idx="1">
                  <c:v>0</c:v>
                </c:pt>
                <c:pt idx="2">
                  <c:v>25681188.35</c:v>
                </c:pt>
                <c:pt idx="3">
                  <c:v>10000000</c:v>
                </c:pt>
                <c:pt idx="5">
                  <c:v>15681188.350000001</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borrador!$A$12:$F$12</c:f>
              <c:numCache>
                <c:ptCount val="6"/>
                <c:pt idx="2">
                  <c:v>25770948.91</c:v>
                </c:pt>
                <c:pt idx="3">
                  <c:v>10000000</c:v>
                </c:pt>
                <c:pt idx="4">
                  <c:v>10000000</c:v>
                </c:pt>
                <c:pt idx="5">
                  <c:v>25770948.910000004</c:v>
                </c:pt>
              </c:numCache>
            </c:numRef>
          </c:val>
        </c:ser>
        <c:axId val="38303870"/>
        <c:axId val="9190511"/>
      </c:barChart>
      <c:catAx>
        <c:axId val="38303870"/>
        <c:scaling>
          <c:orientation val="minMax"/>
        </c:scaling>
        <c:axPos val="b"/>
        <c:delete val="0"/>
        <c:numFmt formatCode="General" sourceLinked="1"/>
        <c:majorTickMark val="out"/>
        <c:minorTickMark val="none"/>
        <c:tickLblPos val="nextTo"/>
        <c:spPr>
          <a:ln w="3175">
            <a:solidFill>
              <a:srgbClr val="808080"/>
            </a:solidFill>
          </a:ln>
        </c:spPr>
        <c:crossAx val="9190511"/>
        <c:crosses val="autoZero"/>
        <c:auto val="1"/>
        <c:lblOffset val="100"/>
        <c:tickLblSkip val="1"/>
        <c:noMultiLvlLbl val="0"/>
      </c:catAx>
      <c:valAx>
        <c:axId val="91905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03870"/>
        <c:crossesAt val="1"/>
        <c:crossBetween val="between"/>
        <c:dispUnits/>
      </c:valAx>
      <c:spPr>
        <a:solidFill>
          <a:srgbClr val="FFFFFF"/>
        </a:solidFill>
        <a:ln w="3175">
          <a:noFill/>
        </a:ln>
      </c:spPr>
    </c:plotArea>
    <c:legend>
      <c:legendPos val="r"/>
      <c:layout>
        <c:manualLayout>
          <c:xMode val="edge"/>
          <c:yMode val="edge"/>
          <c:x val="0.9225"/>
          <c:y val="0.4125"/>
          <c:w val="0.0705"/>
          <c:h val="0.161"/>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5"/>
          <c:w val="0.916"/>
          <c:h val="0.9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borrador!$A$9:$F$9</c:f>
              <c:numCache>
                <c:ptCount val="6"/>
                <c:pt idx="0">
                  <c:v>0</c:v>
                </c:pt>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borrador!$A$11:$F$11</c:f>
              <c:numCache>
                <c:ptCount val="6"/>
                <c:pt idx="0">
                  <c:v>0</c:v>
                </c:pt>
                <c:pt idx="1">
                  <c:v>0</c:v>
                </c:pt>
                <c:pt idx="2">
                  <c:v>89760.56</c:v>
                </c:pt>
                <c:pt idx="4">
                  <c:v>10000000</c:v>
                </c:pt>
                <c:pt idx="5">
                  <c:v>10089760.56</c:v>
                </c:pt>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borrador!$A$10:$F$10</c:f>
              <c:numCache>
                <c:ptCount val="6"/>
                <c:pt idx="0">
                  <c:v>0</c:v>
                </c:pt>
                <c:pt idx="1">
                  <c:v>0</c:v>
                </c:pt>
                <c:pt idx="2">
                  <c:v>25681188.35</c:v>
                </c:pt>
                <c:pt idx="3">
                  <c:v>10000000</c:v>
                </c:pt>
                <c:pt idx="5">
                  <c:v>15681188.350000001</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borrador!$A$8:$F$8</c:f>
              <c:strCache>
                <c:ptCount val="6"/>
                <c:pt idx="0">
                  <c:v>CÓDIGO </c:v>
                </c:pt>
                <c:pt idx="1">
                  <c:v>NOMBRE DE LA CUENTA</c:v>
                </c:pt>
                <c:pt idx="2">
                  <c:v>SALDO DISPONIBLE</c:v>
                </c:pt>
                <c:pt idx="3">
                  <c:v>SUMA QUE SE REBAJA</c:v>
                </c:pt>
                <c:pt idx="4">
                  <c:v>SUMA QUE SE AUMENTA</c:v>
                </c:pt>
                <c:pt idx="5">
                  <c:v>NUEVO SALDO DISPONIBLE</c:v>
                </c:pt>
              </c:strCache>
            </c:strRef>
          </c:cat>
          <c:val>
            <c:numRef>
              <c:f>borrador!$A$12:$F$12</c:f>
              <c:numCache>
                <c:ptCount val="6"/>
                <c:pt idx="2">
                  <c:v>25770948.91</c:v>
                </c:pt>
                <c:pt idx="3">
                  <c:v>10000000</c:v>
                </c:pt>
                <c:pt idx="4">
                  <c:v>10000000</c:v>
                </c:pt>
                <c:pt idx="5">
                  <c:v>25770948.910000004</c:v>
                </c:pt>
              </c:numCache>
            </c:numRef>
          </c:val>
        </c:ser>
        <c:axId val="15605736"/>
        <c:axId val="6233897"/>
      </c:barChart>
      <c:catAx>
        <c:axId val="15605736"/>
        <c:scaling>
          <c:orientation val="minMax"/>
        </c:scaling>
        <c:axPos val="b"/>
        <c:delete val="0"/>
        <c:numFmt formatCode="General" sourceLinked="1"/>
        <c:majorTickMark val="out"/>
        <c:minorTickMark val="none"/>
        <c:tickLblPos val="nextTo"/>
        <c:spPr>
          <a:ln w="3175">
            <a:solidFill>
              <a:srgbClr val="808080"/>
            </a:solidFill>
          </a:ln>
        </c:spPr>
        <c:crossAx val="6233897"/>
        <c:crosses val="autoZero"/>
        <c:auto val="1"/>
        <c:lblOffset val="100"/>
        <c:tickLblSkip val="1"/>
        <c:noMultiLvlLbl val="0"/>
      </c:catAx>
      <c:valAx>
        <c:axId val="62338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05736"/>
        <c:crossesAt val="1"/>
        <c:crossBetween val="between"/>
        <c:dispUnits/>
      </c:valAx>
      <c:spPr>
        <a:solidFill>
          <a:srgbClr val="FFFFFF"/>
        </a:solidFill>
        <a:ln w="3175">
          <a:noFill/>
        </a:ln>
      </c:spPr>
    </c:plotArea>
    <c:legend>
      <c:legendPos val="r"/>
      <c:layout>
        <c:manualLayout>
          <c:xMode val="edge"/>
          <c:yMode val="edge"/>
          <c:x val="0.9225"/>
          <c:y val="0.4125"/>
          <c:w val="0.0705"/>
          <c:h val="0.161"/>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8"/>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Chart 1"/>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24997000396251678"/>
    <pageSetUpPr fitToPage="1"/>
  </sheetPr>
  <dimension ref="A1:H445"/>
  <sheetViews>
    <sheetView tabSelected="1" zoomScalePageLayoutView="0" workbookViewId="0" topLeftCell="A85">
      <selection activeCell="A99" sqref="A99:F99"/>
    </sheetView>
  </sheetViews>
  <sheetFormatPr defaultColWidth="11.00390625" defaultRowHeight="14.25"/>
  <cols>
    <col min="1" max="1" width="18.00390625" style="6" bestFit="1" customWidth="1"/>
    <col min="2" max="2" width="32.75390625" style="6" bestFit="1" customWidth="1"/>
    <col min="3" max="3" width="13.375" style="6" bestFit="1" customWidth="1"/>
    <col min="4" max="5" width="12.125" style="6" bestFit="1" customWidth="1"/>
    <col min="6" max="6" width="19.25390625" style="6" customWidth="1"/>
    <col min="7" max="7" width="0.875" style="6" bestFit="1" customWidth="1"/>
    <col min="8" max="8" width="0.875" style="7" bestFit="1" customWidth="1"/>
    <col min="9" max="9" width="11.00390625" style="6" customWidth="1"/>
    <col min="10" max="10" width="11.25390625" style="6" bestFit="1" customWidth="1"/>
    <col min="11" max="16384" width="11.00390625" style="6" customWidth="1"/>
  </cols>
  <sheetData>
    <row r="1" spans="1:6" ht="15.75">
      <c r="A1" s="39" t="s">
        <v>0</v>
      </c>
      <c r="B1" s="39"/>
      <c r="C1" s="39"/>
      <c r="D1" s="39"/>
      <c r="E1" s="39"/>
      <c r="F1" s="39"/>
    </row>
    <row r="2" spans="1:6" ht="15.75">
      <c r="A2" s="39" t="s">
        <v>1</v>
      </c>
      <c r="B2" s="39"/>
      <c r="C2" s="39"/>
      <c r="D2" s="39"/>
      <c r="E2" s="39"/>
      <c r="F2" s="39"/>
    </row>
    <row r="3" spans="1:6" ht="15">
      <c r="A3" s="40" t="s">
        <v>53</v>
      </c>
      <c r="B3" s="40"/>
      <c r="C3" s="40"/>
      <c r="D3" s="40"/>
      <c r="E3" s="40"/>
      <c r="F3" s="40"/>
    </row>
    <row r="4" spans="1:6" ht="15">
      <c r="A4" s="40" t="s">
        <v>19</v>
      </c>
      <c r="B4" s="40"/>
      <c r="C4" s="40"/>
      <c r="D4" s="40"/>
      <c r="E4" s="40"/>
      <c r="F4" s="40"/>
    </row>
    <row r="6" spans="1:6" ht="15.75">
      <c r="A6" s="41" t="s">
        <v>17</v>
      </c>
      <c r="B6" s="41"/>
      <c r="C6" s="41"/>
      <c r="D6" s="41"/>
      <c r="E6" s="41"/>
      <c r="F6" s="41"/>
    </row>
    <row r="8" spans="1:6" ht="25.5">
      <c r="A8" s="20" t="s">
        <v>12</v>
      </c>
      <c r="B8" s="20" t="s">
        <v>2</v>
      </c>
      <c r="C8" s="20" t="s">
        <v>3</v>
      </c>
      <c r="D8" s="20" t="s">
        <v>4</v>
      </c>
      <c r="E8" s="20" t="s">
        <v>5</v>
      </c>
      <c r="F8" s="20" t="s">
        <v>6</v>
      </c>
    </row>
    <row r="9" spans="1:6" ht="12.75">
      <c r="A9" s="21" t="s">
        <v>7</v>
      </c>
      <c r="B9" s="22"/>
      <c r="C9" s="22"/>
      <c r="D9" s="22"/>
      <c r="E9" s="22"/>
      <c r="F9" s="23"/>
    </row>
    <row r="10" spans="1:6" ht="12.75">
      <c r="A10" s="1" t="s">
        <v>55</v>
      </c>
      <c r="B10" s="1" t="s">
        <v>57</v>
      </c>
      <c r="C10" s="2">
        <v>25681188.35</v>
      </c>
      <c r="D10" s="2">
        <v>10000000</v>
      </c>
      <c r="E10" s="2"/>
      <c r="F10" s="2">
        <f>+C10-D10+E10</f>
        <v>15681188.350000001</v>
      </c>
    </row>
    <row r="11" spans="1:6" ht="25.5">
      <c r="A11" s="1" t="s">
        <v>54</v>
      </c>
      <c r="B11" s="1" t="s">
        <v>56</v>
      </c>
      <c r="C11" s="2">
        <v>89760.56</v>
      </c>
      <c r="D11" s="2"/>
      <c r="E11" s="2">
        <v>10000000</v>
      </c>
      <c r="F11" s="2">
        <f>+C11-D11+E11</f>
        <v>10089760.56</v>
      </c>
    </row>
    <row r="12" spans="1:6" ht="12.75">
      <c r="A12" s="42"/>
      <c r="B12" s="42"/>
      <c r="C12" s="28">
        <f>SUM(C10:C11)</f>
        <v>25770948.91</v>
      </c>
      <c r="D12" s="28">
        <f>SUM(D10:D11)</f>
        <v>10000000</v>
      </c>
      <c r="E12" s="28">
        <f>SUM(E10:E11)</f>
        <v>10000000</v>
      </c>
      <c r="F12" s="28">
        <f>SUM(F10:F11)</f>
        <v>25770948.910000004</v>
      </c>
    </row>
    <row r="13" spans="1:6" ht="12.75">
      <c r="A13" s="3"/>
      <c r="B13" s="4"/>
      <c r="C13" s="4"/>
      <c r="D13" s="4"/>
      <c r="E13" s="4"/>
      <c r="F13" s="4"/>
    </row>
    <row r="14" spans="1:6" ht="12.75">
      <c r="A14" s="45" t="s">
        <v>11</v>
      </c>
      <c r="B14" s="45"/>
      <c r="C14" s="45"/>
      <c r="D14" s="45"/>
      <c r="E14" s="45"/>
      <c r="F14" s="45"/>
    </row>
    <row r="15" spans="1:6" ht="12.75">
      <c r="A15" s="5"/>
      <c r="B15" s="4"/>
      <c r="C15" s="4"/>
      <c r="D15" s="4"/>
      <c r="E15" s="4"/>
      <c r="F15" s="4"/>
    </row>
    <row r="16" spans="1:6" ht="49.5" customHeight="1">
      <c r="A16" s="46" t="s">
        <v>272</v>
      </c>
      <c r="B16" s="46"/>
      <c r="C16" s="46"/>
      <c r="D16" s="46"/>
      <c r="E16" s="46"/>
      <c r="F16" s="46"/>
    </row>
    <row r="17" spans="1:6" ht="12.75">
      <c r="A17" s="5"/>
      <c r="B17" s="5"/>
      <c r="C17" s="5"/>
      <c r="D17" s="5"/>
      <c r="E17" s="5"/>
      <c r="F17" s="5"/>
    </row>
    <row r="18" spans="1:6" ht="25.5">
      <c r="A18" s="20" t="s">
        <v>12</v>
      </c>
      <c r="B18" s="20" t="s">
        <v>2</v>
      </c>
      <c r="C18" s="20" t="s">
        <v>3</v>
      </c>
      <c r="D18" s="20" t="s">
        <v>4</v>
      </c>
      <c r="E18" s="20" t="s">
        <v>5</v>
      </c>
      <c r="F18" s="20" t="s">
        <v>6</v>
      </c>
    </row>
    <row r="19" spans="1:6" ht="12.75">
      <c r="A19" s="21" t="s">
        <v>8</v>
      </c>
      <c r="B19" s="22"/>
      <c r="C19" s="22"/>
      <c r="D19" s="22"/>
      <c r="E19" s="22"/>
      <c r="F19" s="23"/>
    </row>
    <row r="20" spans="1:6" ht="12.75">
      <c r="A20" s="1" t="s">
        <v>112</v>
      </c>
      <c r="B20" s="1" t="s">
        <v>113</v>
      </c>
      <c r="C20" s="2">
        <v>3606747</v>
      </c>
      <c r="D20" s="2">
        <v>1200000</v>
      </c>
      <c r="E20" s="2"/>
      <c r="F20" s="2">
        <f>+C20-D20+E20</f>
        <v>2406747</v>
      </c>
    </row>
    <row r="21" spans="1:6" ht="12.75">
      <c r="A21" s="1" t="s">
        <v>139</v>
      </c>
      <c r="B21" s="1" t="s">
        <v>140</v>
      </c>
      <c r="C21" s="2">
        <v>10162286.02</v>
      </c>
      <c r="D21" s="2">
        <v>7000000</v>
      </c>
      <c r="E21" s="2"/>
      <c r="F21" s="2">
        <f>+C21-D21+E21</f>
        <v>3162286.0199999996</v>
      </c>
    </row>
    <row r="22" spans="1:6" ht="12.75">
      <c r="A22" s="1" t="s">
        <v>141</v>
      </c>
      <c r="B22" s="1" t="s">
        <v>142</v>
      </c>
      <c r="C22" s="2">
        <v>3044500</v>
      </c>
      <c r="D22" s="2">
        <v>2500000</v>
      </c>
      <c r="E22" s="2"/>
      <c r="F22" s="2">
        <f>+C22-D22+E22</f>
        <v>544500</v>
      </c>
    </row>
    <row r="23" spans="1:6" ht="12.75">
      <c r="A23" s="1" t="s">
        <v>58</v>
      </c>
      <c r="B23" s="1" t="s">
        <v>59</v>
      </c>
      <c r="C23" s="2">
        <v>3044500</v>
      </c>
      <c r="D23" s="2">
        <v>0</v>
      </c>
      <c r="E23" s="2">
        <v>1200000</v>
      </c>
      <c r="F23" s="2">
        <f>+C23-D23+E23</f>
        <v>4244500</v>
      </c>
    </row>
    <row r="24" spans="1:6" ht="25.5">
      <c r="A24" s="1" t="s">
        <v>137</v>
      </c>
      <c r="B24" s="1" t="s">
        <v>138</v>
      </c>
      <c r="C24" s="2">
        <v>438414.44</v>
      </c>
      <c r="D24" s="2"/>
      <c r="E24" s="2">
        <v>9500000</v>
      </c>
      <c r="F24" s="2">
        <f>+C24-D24+E24</f>
        <v>9938414.44</v>
      </c>
    </row>
    <row r="25" spans="1:7" ht="12.75">
      <c r="A25" s="43"/>
      <c r="B25" s="44"/>
      <c r="C25" s="28">
        <f>SUM(C20:C24)</f>
        <v>20296447.46</v>
      </c>
      <c r="D25" s="28">
        <f>SUM(D20:D24)</f>
        <v>10700000</v>
      </c>
      <c r="E25" s="28">
        <f>SUM(E20:E24)</f>
        <v>10700000</v>
      </c>
      <c r="F25" s="28">
        <f>SUM(F20:F24)</f>
        <v>20296447.46</v>
      </c>
      <c r="G25" s="7"/>
    </row>
    <row r="26" spans="1:6" ht="12.75">
      <c r="A26" s="3"/>
      <c r="B26" s="4"/>
      <c r="C26" s="4"/>
      <c r="D26" s="4"/>
      <c r="E26" s="4"/>
      <c r="F26" s="4"/>
    </row>
    <row r="27" spans="1:6" ht="12.75">
      <c r="A27" s="45" t="s">
        <v>11</v>
      </c>
      <c r="B27" s="45"/>
      <c r="C27" s="45"/>
      <c r="D27" s="45"/>
      <c r="E27" s="45"/>
      <c r="F27" s="45"/>
    </row>
    <row r="28" spans="1:6" ht="12.75">
      <c r="A28" s="5"/>
      <c r="B28" s="4"/>
      <c r="C28" s="4"/>
      <c r="D28" s="4"/>
      <c r="E28" s="4"/>
      <c r="F28" s="4"/>
    </row>
    <row r="29" spans="1:6" ht="38.25" customHeight="1">
      <c r="A29" s="46" t="s">
        <v>70</v>
      </c>
      <c r="B29" s="46"/>
      <c r="C29" s="46"/>
      <c r="D29" s="46"/>
      <c r="E29" s="46"/>
      <c r="F29" s="46"/>
    </row>
    <row r="30" spans="1:6" ht="12.75">
      <c r="A30" s="5"/>
      <c r="B30" s="4"/>
      <c r="C30" s="4"/>
      <c r="D30" s="4"/>
      <c r="E30" s="4"/>
      <c r="F30" s="4"/>
    </row>
    <row r="31" spans="1:6" ht="25.5">
      <c r="A31" s="20" t="s">
        <v>12</v>
      </c>
      <c r="B31" s="20" t="s">
        <v>2</v>
      </c>
      <c r="C31" s="20" t="s">
        <v>3</v>
      </c>
      <c r="D31" s="20" t="s">
        <v>4</v>
      </c>
      <c r="E31" s="20" t="s">
        <v>5</v>
      </c>
      <c r="F31" s="20" t="s">
        <v>6</v>
      </c>
    </row>
    <row r="32" spans="1:6" ht="12.75">
      <c r="A32" s="21" t="s">
        <v>9</v>
      </c>
      <c r="B32" s="22"/>
      <c r="C32" s="22"/>
      <c r="D32" s="22"/>
      <c r="E32" s="22"/>
      <c r="F32" s="23"/>
    </row>
    <row r="33" spans="1:6" ht="12.75">
      <c r="A33" s="1" t="s">
        <v>114</v>
      </c>
      <c r="B33" s="1" t="s">
        <v>115</v>
      </c>
      <c r="C33" s="2">
        <v>14010000</v>
      </c>
      <c r="D33" s="2">
        <v>11000000</v>
      </c>
      <c r="E33" s="2"/>
      <c r="F33" s="2">
        <f aca="true" t="shared" si="0" ref="F33:F40">+C33-D33+E33</f>
        <v>3010000</v>
      </c>
    </row>
    <row r="34" spans="1:6" ht="25.5">
      <c r="A34" s="1" t="s">
        <v>126</v>
      </c>
      <c r="B34" s="1" t="s">
        <v>127</v>
      </c>
      <c r="C34" s="2">
        <v>1000000</v>
      </c>
      <c r="D34" s="2">
        <v>500000</v>
      </c>
      <c r="E34" s="2"/>
      <c r="F34" s="2">
        <f t="shared" si="0"/>
        <v>500000</v>
      </c>
    </row>
    <row r="35" spans="1:6" ht="12.75">
      <c r="A35" s="1" t="s">
        <v>128</v>
      </c>
      <c r="B35" s="15" t="s">
        <v>129</v>
      </c>
      <c r="C35" s="2">
        <v>310000</v>
      </c>
      <c r="D35" s="2">
        <v>300000</v>
      </c>
      <c r="E35" s="2"/>
      <c r="F35" s="2">
        <f t="shared" si="0"/>
        <v>10000</v>
      </c>
    </row>
    <row r="36" spans="1:6" ht="12.75">
      <c r="A36" s="1" t="s">
        <v>124</v>
      </c>
      <c r="B36" s="15" t="s">
        <v>125</v>
      </c>
      <c r="C36" s="2">
        <v>1000000</v>
      </c>
      <c r="D36" s="2">
        <v>500000</v>
      </c>
      <c r="E36" s="2"/>
      <c r="F36" s="2">
        <f t="shared" si="0"/>
        <v>500000</v>
      </c>
    </row>
    <row r="37" spans="1:6" ht="12.75">
      <c r="A37" s="1" t="s">
        <v>130</v>
      </c>
      <c r="B37" s="15" t="s">
        <v>131</v>
      </c>
      <c r="C37" s="2">
        <v>709200</v>
      </c>
      <c r="D37" s="2">
        <v>200000</v>
      </c>
      <c r="E37" s="2"/>
      <c r="F37" s="2">
        <f t="shared" si="0"/>
        <v>509200</v>
      </c>
    </row>
    <row r="38" spans="1:6" ht="25.5">
      <c r="A38" s="1" t="s">
        <v>132</v>
      </c>
      <c r="B38" s="15" t="s">
        <v>73</v>
      </c>
      <c r="C38" s="2">
        <v>500000</v>
      </c>
      <c r="D38" s="2">
        <v>500000</v>
      </c>
      <c r="E38" s="2"/>
      <c r="F38" s="2">
        <f t="shared" si="0"/>
        <v>0</v>
      </c>
    </row>
    <row r="39" spans="1:6" ht="12.75">
      <c r="A39" s="1" t="s">
        <v>133</v>
      </c>
      <c r="B39" s="15" t="s">
        <v>134</v>
      </c>
      <c r="C39" s="2">
        <v>500000</v>
      </c>
      <c r="D39" s="2">
        <v>500000</v>
      </c>
      <c r="E39" s="2"/>
      <c r="F39" s="2">
        <f t="shared" si="0"/>
        <v>0</v>
      </c>
    </row>
    <row r="40" spans="1:6" ht="12.75">
      <c r="A40" s="1" t="s">
        <v>144</v>
      </c>
      <c r="B40" s="15" t="s">
        <v>145</v>
      </c>
      <c r="C40" s="2">
        <v>1578000</v>
      </c>
      <c r="D40" s="2">
        <v>250000</v>
      </c>
      <c r="E40" s="2"/>
      <c r="F40" s="2">
        <f t="shared" si="0"/>
        <v>1328000</v>
      </c>
    </row>
    <row r="41" spans="1:6" ht="12.75">
      <c r="A41" s="1" t="s">
        <v>116</v>
      </c>
      <c r="B41" s="1" t="s">
        <v>117</v>
      </c>
      <c r="C41" s="2">
        <v>1806354</v>
      </c>
      <c r="D41" s="2"/>
      <c r="E41" s="2">
        <v>2000000</v>
      </c>
      <c r="F41" s="2">
        <f aca="true" t="shared" si="1" ref="F41:F47">+C41-D41+E41</f>
        <v>3806354</v>
      </c>
    </row>
    <row r="42" spans="1:6" ht="12.75">
      <c r="A42" s="1" t="s">
        <v>118</v>
      </c>
      <c r="B42" s="1" t="s">
        <v>119</v>
      </c>
      <c r="C42" s="2">
        <v>6000000</v>
      </c>
      <c r="D42" s="2"/>
      <c r="E42" s="2">
        <v>6000000</v>
      </c>
      <c r="F42" s="2">
        <f t="shared" si="1"/>
        <v>12000000</v>
      </c>
    </row>
    <row r="43" spans="1:6" ht="12.75">
      <c r="A43" s="1" t="s">
        <v>120</v>
      </c>
      <c r="B43" s="1" t="s">
        <v>121</v>
      </c>
      <c r="C43" s="2">
        <v>1294897.96</v>
      </c>
      <c r="D43" s="2"/>
      <c r="E43" s="2">
        <f>2000000+500000</f>
        <v>2500000</v>
      </c>
      <c r="F43" s="2">
        <f t="shared" si="1"/>
        <v>3794897.96</v>
      </c>
    </row>
    <row r="44" spans="1:6" ht="12.75">
      <c r="A44" s="1" t="s">
        <v>122</v>
      </c>
      <c r="B44" s="1" t="s">
        <v>123</v>
      </c>
      <c r="C44" s="2">
        <v>0</v>
      </c>
      <c r="D44" s="2"/>
      <c r="E44" s="2">
        <v>250000</v>
      </c>
      <c r="F44" s="2">
        <f t="shared" si="1"/>
        <v>250000</v>
      </c>
    </row>
    <row r="45" spans="1:6" ht="12.75">
      <c r="A45" s="1" t="s">
        <v>124</v>
      </c>
      <c r="B45" s="1" t="s">
        <v>125</v>
      </c>
      <c r="C45" s="2">
        <v>1000000</v>
      </c>
      <c r="D45" s="2"/>
      <c r="E45" s="2">
        <v>750000</v>
      </c>
      <c r="F45" s="2">
        <f t="shared" si="1"/>
        <v>1750000</v>
      </c>
    </row>
    <row r="46" spans="1:6" ht="25.5">
      <c r="A46" s="1" t="s">
        <v>135</v>
      </c>
      <c r="B46" s="15" t="s">
        <v>136</v>
      </c>
      <c r="C46" s="2">
        <v>0</v>
      </c>
      <c r="D46" s="2"/>
      <c r="E46" s="2">
        <v>2000000</v>
      </c>
      <c r="F46" s="2">
        <f t="shared" si="1"/>
        <v>2000000</v>
      </c>
    </row>
    <row r="47" spans="1:6" ht="12.75">
      <c r="A47" s="1" t="s">
        <v>146</v>
      </c>
      <c r="B47" s="15" t="s">
        <v>147</v>
      </c>
      <c r="C47" s="2">
        <v>87905</v>
      </c>
      <c r="D47" s="2"/>
      <c r="E47" s="2">
        <v>250000</v>
      </c>
      <c r="F47" s="2">
        <f t="shared" si="1"/>
        <v>337905</v>
      </c>
    </row>
    <row r="48" spans="1:6" ht="12.75">
      <c r="A48" s="43"/>
      <c r="B48" s="44"/>
      <c r="C48" s="28">
        <f>SUM(C33:C47)</f>
        <v>29796356.96</v>
      </c>
      <c r="D48" s="28">
        <f>SUM(D33:D47)</f>
        <v>13750000</v>
      </c>
      <c r="E48" s="28">
        <f>SUM(E33:E47)</f>
        <v>13750000</v>
      </c>
      <c r="F48" s="28">
        <f>SUM(F33:F47)</f>
        <v>29796356.96</v>
      </c>
    </row>
    <row r="49" spans="1:6" ht="12.75">
      <c r="A49" s="3"/>
      <c r="B49" s="4"/>
      <c r="C49" s="4"/>
      <c r="D49" s="4"/>
      <c r="E49" s="4"/>
      <c r="F49" s="4"/>
    </row>
    <row r="50" spans="1:6" ht="12.75">
      <c r="A50" s="45" t="s">
        <v>11</v>
      </c>
      <c r="B50" s="45"/>
      <c r="C50" s="45"/>
      <c r="D50" s="45"/>
      <c r="E50" s="45"/>
      <c r="F50" s="45"/>
    </row>
    <row r="51" spans="1:6" ht="12.75">
      <c r="A51" s="5"/>
      <c r="B51" s="4"/>
      <c r="C51" s="4"/>
      <c r="D51" s="4"/>
      <c r="E51" s="4"/>
      <c r="F51" s="4"/>
    </row>
    <row r="52" spans="1:6" ht="27.75" customHeight="1">
      <c r="A52" s="46" t="s">
        <v>148</v>
      </c>
      <c r="B52" s="46"/>
      <c r="C52" s="46"/>
      <c r="D52" s="46"/>
      <c r="E52" s="46"/>
      <c r="F52" s="46"/>
    </row>
    <row r="53" spans="1:6" ht="12.75">
      <c r="A53" s="5"/>
      <c r="B53" s="4"/>
      <c r="C53" s="4"/>
      <c r="D53" s="4"/>
      <c r="E53" s="4"/>
      <c r="F53" s="4"/>
    </row>
    <row r="54" spans="1:6" ht="25.5">
      <c r="A54" s="20" t="s">
        <v>12</v>
      </c>
      <c r="B54" s="20" t="s">
        <v>2</v>
      </c>
      <c r="C54" s="20" t="s">
        <v>3</v>
      </c>
      <c r="D54" s="20" t="s">
        <v>4</v>
      </c>
      <c r="E54" s="20" t="s">
        <v>5</v>
      </c>
      <c r="F54" s="20" t="s">
        <v>6</v>
      </c>
    </row>
    <row r="55" spans="1:6" ht="12.75">
      <c r="A55" s="21" t="s">
        <v>10</v>
      </c>
      <c r="B55" s="22"/>
      <c r="C55" s="22"/>
      <c r="D55" s="22"/>
      <c r="E55" s="22"/>
      <c r="F55" s="23"/>
    </row>
    <row r="56" spans="1:6" ht="12.75">
      <c r="A56" s="1" t="s">
        <v>71</v>
      </c>
      <c r="B56" s="1" t="s">
        <v>111</v>
      </c>
      <c r="C56" s="2">
        <v>12000000</v>
      </c>
      <c r="D56" s="2">
        <v>12000000</v>
      </c>
      <c r="E56" s="2"/>
      <c r="F56" s="2">
        <f>+C56-D56+E56</f>
        <v>0</v>
      </c>
    </row>
    <row r="57" spans="1:6" ht="25.5">
      <c r="A57" s="1" t="s">
        <v>72</v>
      </c>
      <c r="B57" s="1" t="s">
        <v>73</v>
      </c>
      <c r="C57" s="2">
        <v>0</v>
      </c>
      <c r="D57" s="2"/>
      <c r="E57" s="2">
        <v>8000000</v>
      </c>
      <c r="F57" s="2">
        <f>+C57-D57+E57</f>
        <v>8000000</v>
      </c>
    </row>
    <row r="58" spans="1:6" ht="12.75">
      <c r="A58" s="1" t="s">
        <v>74</v>
      </c>
      <c r="B58" s="1" t="s">
        <v>40</v>
      </c>
      <c r="C58" s="2">
        <v>0</v>
      </c>
      <c r="D58" s="2"/>
      <c r="E58" s="2">
        <v>2000000</v>
      </c>
      <c r="F58" s="2">
        <f>+C58-D58+E58</f>
        <v>2000000</v>
      </c>
    </row>
    <row r="59" spans="1:6" ht="12.75">
      <c r="A59" s="1" t="s">
        <v>75</v>
      </c>
      <c r="B59" s="1" t="s">
        <v>76</v>
      </c>
      <c r="C59" s="2">
        <v>0</v>
      </c>
      <c r="D59" s="2"/>
      <c r="E59" s="2">
        <v>2000000</v>
      </c>
      <c r="F59" s="2">
        <f>+C59-D59+E59</f>
        <v>2000000</v>
      </c>
    </row>
    <row r="60" spans="1:6" ht="12.75">
      <c r="A60" s="43"/>
      <c r="B60" s="44"/>
      <c r="C60" s="28">
        <f>SUM(C56:C59)</f>
        <v>12000000</v>
      </c>
      <c r="D60" s="28">
        <f>SUM(D56:D59)</f>
        <v>12000000</v>
      </c>
      <c r="E60" s="28">
        <f>SUM(E56:E59)</f>
        <v>12000000</v>
      </c>
      <c r="F60" s="28">
        <f>SUM(F56:F59)</f>
        <v>12000000</v>
      </c>
    </row>
    <row r="61" spans="1:6" ht="12.75">
      <c r="A61" s="11"/>
      <c r="B61" s="11"/>
      <c r="C61" s="12"/>
      <c r="D61" s="12"/>
      <c r="E61" s="12"/>
      <c r="F61" s="12"/>
    </row>
    <row r="62" spans="1:6" ht="12.75">
      <c r="A62" s="47" t="s">
        <v>11</v>
      </c>
      <c r="B62" s="47"/>
      <c r="C62" s="47"/>
      <c r="D62" s="47"/>
      <c r="E62" s="47"/>
      <c r="F62" s="47"/>
    </row>
    <row r="63" spans="1:6" ht="12.75">
      <c r="A63" s="48" t="s">
        <v>106</v>
      </c>
      <c r="B63" s="48"/>
      <c r="C63" s="48"/>
      <c r="D63" s="48"/>
      <c r="E63" s="48"/>
      <c r="F63" s="48"/>
    </row>
    <row r="64" spans="1:6" ht="12.75">
      <c r="A64" s="48"/>
      <c r="B64" s="48"/>
      <c r="C64" s="48"/>
      <c r="D64" s="48"/>
      <c r="E64" s="48"/>
      <c r="F64" s="48"/>
    </row>
    <row r="65" spans="1:6" ht="12.75">
      <c r="A65" s="5"/>
      <c r="B65" s="5"/>
      <c r="C65" s="5"/>
      <c r="D65" s="5"/>
      <c r="E65" s="5"/>
      <c r="F65" s="5"/>
    </row>
    <row r="66" spans="1:7" ht="25.5">
      <c r="A66" s="20" t="s">
        <v>12</v>
      </c>
      <c r="B66" s="20" t="s">
        <v>2</v>
      </c>
      <c r="C66" s="20" t="s">
        <v>3</v>
      </c>
      <c r="D66" s="20" t="s">
        <v>4</v>
      </c>
      <c r="E66" s="20" t="s">
        <v>5</v>
      </c>
      <c r="F66" s="20" t="s">
        <v>6</v>
      </c>
      <c r="G66" s="7"/>
    </row>
    <row r="67" spans="1:6" ht="12.75">
      <c r="A67" s="21" t="s">
        <v>13</v>
      </c>
      <c r="B67" s="22"/>
      <c r="C67" s="22"/>
      <c r="D67" s="22"/>
      <c r="E67" s="22"/>
      <c r="F67" s="23"/>
    </row>
    <row r="68" spans="1:6" ht="25.5">
      <c r="A68" s="10" t="s">
        <v>33</v>
      </c>
      <c r="B68" s="10" t="s">
        <v>90</v>
      </c>
      <c r="C68" s="8">
        <v>1911714</v>
      </c>
      <c r="D68" s="8">
        <v>95000</v>
      </c>
      <c r="E68" s="8"/>
      <c r="F68" s="2">
        <f>+C68-D68+E68</f>
        <v>1816714</v>
      </c>
    </row>
    <row r="69" spans="1:6" ht="12.75">
      <c r="A69" s="10" t="s">
        <v>91</v>
      </c>
      <c r="B69" s="10" t="s">
        <v>92</v>
      </c>
      <c r="C69" s="8">
        <v>0</v>
      </c>
      <c r="D69" s="8"/>
      <c r="E69" s="8">
        <v>95000</v>
      </c>
      <c r="F69" s="2">
        <f>+C69-D69+E69</f>
        <v>95000</v>
      </c>
    </row>
    <row r="70" spans="1:6" ht="12.75">
      <c r="A70" s="43"/>
      <c r="B70" s="44"/>
      <c r="C70" s="28">
        <f>SUM(C68:C69)</f>
        <v>1911714</v>
      </c>
      <c r="D70" s="28">
        <f>SUM(D68:D69)</f>
        <v>95000</v>
      </c>
      <c r="E70" s="28">
        <f>SUM(E68:E69)</f>
        <v>95000</v>
      </c>
      <c r="F70" s="28">
        <f>SUM(F68:F69)</f>
        <v>1911714</v>
      </c>
    </row>
    <row r="71" spans="1:6" ht="12.75">
      <c r="A71" s="3"/>
      <c r="B71" s="4"/>
      <c r="C71" s="4"/>
      <c r="D71" s="4"/>
      <c r="E71" s="4"/>
      <c r="F71" s="4"/>
    </row>
    <row r="72" spans="1:6" ht="12.75">
      <c r="A72" s="45" t="s">
        <v>11</v>
      </c>
      <c r="B72" s="45"/>
      <c r="C72" s="45"/>
      <c r="D72" s="45"/>
      <c r="E72" s="45"/>
      <c r="F72" s="45"/>
    </row>
    <row r="73" spans="1:6" ht="12.75">
      <c r="A73" s="5"/>
      <c r="B73" s="4"/>
      <c r="C73" s="4"/>
      <c r="D73" s="4"/>
      <c r="E73" s="4"/>
      <c r="F73" s="4"/>
    </row>
    <row r="74" spans="1:8" ht="45.75" customHeight="1">
      <c r="A74" s="46" t="s">
        <v>93</v>
      </c>
      <c r="B74" s="46"/>
      <c r="C74" s="46"/>
      <c r="D74" s="46"/>
      <c r="E74" s="46"/>
      <c r="F74" s="46"/>
      <c r="H74" s="7" t="s">
        <v>22</v>
      </c>
    </row>
    <row r="75" spans="1:6" ht="12.75">
      <c r="A75" s="5"/>
      <c r="B75" s="5"/>
      <c r="C75" s="5"/>
      <c r="D75" s="5"/>
      <c r="E75" s="5"/>
      <c r="F75" s="5"/>
    </row>
    <row r="76" spans="1:6" ht="25.5">
      <c r="A76" s="20" t="s">
        <v>12</v>
      </c>
      <c r="B76" s="20" t="s">
        <v>2</v>
      </c>
      <c r="C76" s="20" t="s">
        <v>3</v>
      </c>
      <c r="D76" s="20" t="s">
        <v>4</v>
      </c>
      <c r="E76" s="20" t="s">
        <v>5</v>
      </c>
      <c r="F76" s="20" t="s">
        <v>6</v>
      </c>
    </row>
    <row r="77" spans="1:6" ht="12.75">
      <c r="A77" s="21" t="s">
        <v>14</v>
      </c>
      <c r="B77" s="22"/>
      <c r="C77" s="22"/>
      <c r="D77" s="22"/>
      <c r="E77" s="22"/>
      <c r="F77" s="23"/>
    </row>
    <row r="78" spans="1:8" ht="12.75">
      <c r="A78" s="10" t="s">
        <v>95</v>
      </c>
      <c r="B78" s="10" t="s">
        <v>96</v>
      </c>
      <c r="C78" s="8">
        <v>700000</v>
      </c>
      <c r="D78" s="30">
        <v>400000</v>
      </c>
      <c r="E78" s="30"/>
      <c r="F78" s="2">
        <f>+C78-D78+E78</f>
        <v>300000</v>
      </c>
      <c r="G78" s="7"/>
      <c r="H78" s="7" t="s">
        <v>22</v>
      </c>
    </row>
    <row r="79" spans="1:8" ht="12.75">
      <c r="A79" s="10" t="s">
        <v>97</v>
      </c>
      <c r="B79" s="10" t="s">
        <v>98</v>
      </c>
      <c r="C79" s="8">
        <v>454770</v>
      </c>
      <c r="D79" s="30">
        <v>300000</v>
      </c>
      <c r="E79" s="30"/>
      <c r="F79" s="2">
        <f>+C79-D79+E79</f>
        <v>154770</v>
      </c>
      <c r="H79" s="7" t="s">
        <v>24</v>
      </c>
    </row>
    <row r="80" spans="1:6" ht="12.75">
      <c r="A80" s="10" t="s">
        <v>99</v>
      </c>
      <c r="B80" s="10" t="s">
        <v>100</v>
      </c>
      <c r="C80" s="8">
        <v>2320000</v>
      </c>
      <c r="D80" s="30">
        <v>800000</v>
      </c>
      <c r="E80" s="30"/>
      <c r="F80" s="2">
        <f>+C80-D80+E80</f>
        <v>1520000</v>
      </c>
    </row>
    <row r="81" spans="1:6" ht="12.75">
      <c r="A81" s="10" t="s">
        <v>101</v>
      </c>
      <c r="B81" s="10" t="s">
        <v>102</v>
      </c>
      <c r="C81" s="8">
        <v>1594500</v>
      </c>
      <c r="D81" s="30"/>
      <c r="E81" s="30">
        <v>1500000</v>
      </c>
      <c r="F81" s="2">
        <f>+C81-D81+E81</f>
        <v>3094500</v>
      </c>
    </row>
    <row r="82" spans="1:6" ht="12.75">
      <c r="A82" s="43"/>
      <c r="B82" s="44"/>
      <c r="C82" s="28">
        <f>SUM(C78:C81)</f>
        <v>5069270</v>
      </c>
      <c r="D82" s="28">
        <f>SUM(D78:D81)</f>
        <v>1500000</v>
      </c>
      <c r="E82" s="28">
        <f>SUM(E78:E81)</f>
        <v>1500000</v>
      </c>
      <c r="F82" s="28">
        <f>SUM(F78:F81)</f>
        <v>5069270</v>
      </c>
    </row>
    <row r="83" spans="1:6" ht="12.75">
      <c r="A83" s="3"/>
      <c r="B83" s="4"/>
      <c r="C83" s="4"/>
      <c r="D83" s="4"/>
      <c r="E83" s="4"/>
      <c r="F83" s="4"/>
    </row>
    <row r="84" spans="1:6" ht="12.75">
      <c r="A84" s="45" t="s">
        <v>11</v>
      </c>
      <c r="B84" s="45"/>
      <c r="C84" s="45"/>
      <c r="D84" s="45"/>
      <c r="E84" s="45"/>
      <c r="F84" s="45"/>
    </row>
    <row r="85" spans="1:7" ht="12.75">
      <c r="A85" s="5"/>
      <c r="B85" s="4"/>
      <c r="C85" s="4"/>
      <c r="D85" s="4"/>
      <c r="E85" s="4"/>
      <c r="F85" s="4"/>
      <c r="G85" s="7" t="s">
        <v>22</v>
      </c>
    </row>
    <row r="86" spans="1:7" ht="12.75">
      <c r="A86" s="49" t="s">
        <v>94</v>
      </c>
      <c r="B86" s="49"/>
      <c r="C86" s="49"/>
      <c r="D86" s="49"/>
      <c r="E86" s="49"/>
      <c r="F86" s="49"/>
      <c r="G86" s="7"/>
    </row>
    <row r="87" spans="1:7" ht="12.75">
      <c r="A87" s="49"/>
      <c r="B87" s="49"/>
      <c r="C87" s="49"/>
      <c r="D87" s="49"/>
      <c r="E87" s="49"/>
      <c r="F87" s="49"/>
      <c r="G87" s="7"/>
    </row>
    <row r="88" spans="1:6" ht="12.75">
      <c r="A88" s="5"/>
      <c r="B88" s="5"/>
      <c r="C88" s="5"/>
      <c r="D88" s="5"/>
      <c r="E88" s="5"/>
      <c r="F88" s="5"/>
    </row>
    <row r="89" spans="1:6" ht="12.75">
      <c r="A89" s="5"/>
      <c r="B89" s="5"/>
      <c r="C89" s="5"/>
      <c r="D89" s="5"/>
      <c r="E89" s="5"/>
      <c r="F89" s="5"/>
    </row>
    <row r="90" spans="1:6" ht="25.5">
      <c r="A90" s="20" t="s">
        <v>12</v>
      </c>
      <c r="B90" s="20" t="s">
        <v>2</v>
      </c>
      <c r="C90" s="20" t="s">
        <v>3</v>
      </c>
      <c r="D90" s="20" t="s">
        <v>4</v>
      </c>
      <c r="E90" s="20" t="s">
        <v>5</v>
      </c>
      <c r="F90" s="20" t="s">
        <v>6</v>
      </c>
    </row>
    <row r="91" spans="1:6" ht="12.75">
      <c r="A91" s="21" t="s">
        <v>15</v>
      </c>
      <c r="B91" s="22"/>
      <c r="C91" s="22"/>
      <c r="D91" s="22"/>
      <c r="E91" s="22"/>
      <c r="F91" s="23"/>
    </row>
    <row r="92" spans="1:6" ht="12.75">
      <c r="A92" s="1" t="s">
        <v>28</v>
      </c>
      <c r="B92" s="1" t="s">
        <v>159</v>
      </c>
      <c r="C92" s="8">
        <v>7652653</v>
      </c>
      <c r="D92" s="8">
        <v>550000</v>
      </c>
      <c r="E92" s="8"/>
      <c r="F92" s="2">
        <f>+C92-D92+E92</f>
        <v>7102653</v>
      </c>
    </row>
    <row r="93" spans="1:6" ht="12.75">
      <c r="A93" s="1" t="s">
        <v>34</v>
      </c>
      <c r="B93" s="1" t="s">
        <v>160</v>
      </c>
      <c r="C93" s="8">
        <v>1438878.15</v>
      </c>
      <c r="D93" s="8"/>
      <c r="E93" s="8">
        <v>250000</v>
      </c>
      <c r="F93" s="2">
        <f>+C93-D93+E93</f>
        <v>1688878.15</v>
      </c>
    </row>
    <row r="94" spans="1:6" ht="12.75">
      <c r="A94" s="1" t="s">
        <v>157</v>
      </c>
      <c r="B94" s="1" t="s">
        <v>158</v>
      </c>
      <c r="C94" s="8">
        <v>0</v>
      </c>
      <c r="D94" s="8"/>
      <c r="E94" s="8">
        <v>300000</v>
      </c>
      <c r="F94" s="2">
        <f>+C94-D94+E94</f>
        <v>300000</v>
      </c>
    </row>
    <row r="95" spans="1:6" ht="12.75">
      <c r="A95" s="43"/>
      <c r="B95" s="44"/>
      <c r="C95" s="28">
        <f>SUM(C92:C94)</f>
        <v>9091531.15</v>
      </c>
      <c r="D95" s="28">
        <f>SUM(D92:D94)</f>
        <v>550000</v>
      </c>
      <c r="E95" s="28">
        <f>SUM(E92:E94)</f>
        <v>550000</v>
      </c>
      <c r="F95" s="28">
        <f>SUM(F92:F94)</f>
        <v>9091531.15</v>
      </c>
    </row>
    <row r="96" spans="1:6" ht="12.75">
      <c r="A96" s="3"/>
      <c r="B96" s="4"/>
      <c r="C96" s="4"/>
      <c r="D96" s="4"/>
      <c r="E96" s="4"/>
      <c r="F96" s="4"/>
    </row>
    <row r="97" spans="1:6" ht="12.75">
      <c r="A97" s="45" t="s">
        <v>11</v>
      </c>
      <c r="B97" s="45"/>
      <c r="C97" s="45"/>
      <c r="D97" s="45"/>
      <c r="E97" s="45"/>
      <c r="F97" s="45"/>
    </row>
    <row r="98" spans="1:6" ht="12.75">
      <c r="A98" s="5"/>
      <c r="B98" s="4"/>
      <c r="C98" s="4"/>
      <c r="D98" s="4"/>
      <c r="E98" s="4"/>
      <c r="F98" s="4"/>
    </row>
    <row r="99" spans="1:6" ht="56.25" customHeight="1">
      <c r="A99" s="46" t="s">
        <v>161</v>
      </c>
      <c r="B99" s="46"/>
      <c r="C99" s="46"/>
      <c r="D99" s="46"/>
      <c r="E99" s="46"/>
      <c r="F99" s="46"/>
    </row>
    <row r="100" spans="1:6" ht="12.75">
      <c r="A100" s="5"/>
      <c r="B100" s="5"/>
      <c r="C100" s="5"/>
      <c r="D100" s="5"/>
      <c r="E100" s="5"/>
      <c r="F100" s="5"/>
    </row>
    <row r="101" spans="1:6" ht="12.75">
      <c r="A101" s="9"/>
      <c r="B101" s="9"/>
      <c r="C101" s="9"/>
      <c r="D101" s="9"/>
      <c r="E101" s="9"/>
      <c r="F101" s="9"/>
    </row>
    <row r="102" spans="1:6" ht="25.5">
      <c r="A102" s="20" t="s">
        <v>12</v>
      </c>
      <c r="B102" s="20" t="s">
        <v>2</v>
      </c>
      <c r="C102" s="20" t="s">
        <v>3</v>
      </c>
      <c r="D102" s="20" t="s">
        <v>4</v>
      </c>
      <c r="E102" s="20" t="s">
        <v>5</v>
      </c>
      <c r="F102" s="20" t="s">
        <v>6</v>
      </c>
    </row>
    <row r="103" spans="1:6" ht="12.75">
      <c r="A103" s="21" t="s">
        <v>23</v>
      </c>
      <c r="B103" s="22"/>
      <c r="C103" s="22"/>
      <c r="D103" s="22"/>
      <c r="E103" s="22"/>
      <c r="F103" s="23"/>
    </row>
    <row r="104" spans="1:6" ht="25.5">
      <c r="A104" s="1" t="s">
        <v>83</v>
      </c>
      <c r="B104" s="1" t="s">
        <v>162</v>
      </c>
      <c r="C104" s="8">
        <v>9000000</v>
      </c>
      <c r="D104" s="30">
        <v>1450000</v>
      </c>
      <c r="E104" s="30"/>
      <c r="F104" s="2">
        <f>+C104-D104+E104</f>
        <v>7550000</v>
      </c>
    </row>
    <row r="105" spans="1:6" ht="12.75">
      <c r="A105" s="1" t="s">
        <v>163</v>
      </c>
      <c r="B105" s="1" t="s">
        <v>160</v>
      </c>
      <c r="C105" s="8">
        <v>0</v>
      </c>
      <c r="D105" s="30"/>
      <c r="E105" s="30">
        <v>1450000</v>
      </c>
      <c r="F105" s="2">
        <f>+C105-D105+E105</f>
        <v>1450000</v>
      </c>
    </row>
    <row r="106" spans="1:7" ht="12.75">
      <c r="A106" s="43"/>
      <c r="B106" s="44"/>
      <c r="C106" s="28">
        <f>SUM(C104:C105)</f>
        <v>9000000</v>
      </c>
      <c r="D106" s="28">
        <f>SUM(D104:D105)</f>
        <v>1450000</v>
      </c>
      <c r="E106" s="28">
        <f>SUM(E104:E105)</f>
        <v>1450000</v>
      </c>
      <c r="F106" s="28">
        <f>SUM(F104:F105)</f>
        <v>9000000</v>
      </c>
      <c r="G106" s="7"/>
    </row>
    <row r="107" spans="1:6" ht="12.75">
      <c r="A107" s="3"/>
      <c r="B107" s="4"/>
      <c r="C107" s="4"/>
      <c r="D107" s="4"/>
      <c r="E107" s="4"/>
      <c r="F107" s="4"/>
    </row>
    <row r="108" spans="1:6" ht="12.75">
      <c r="A108" s="45" t="s">
        <v>11</v>
      </c>
      <c r="B108" s="45"/>
      <c r="C108" s="45"/>
      <c r="D108" s="45"/>
      <c r="E108" s="45"/>
      <c r="F108" s="45"/>
    </row>
    <row r="109" spans="1:6" ht="12.75">
      <c r="A109" s="5"/>
      <c r="B109" s="4"/>
      <c r="C109" s="4"/>
      <c r="D109" s="4"/>
      <c r="E109" s="4"/>
      <c r="F109" s="4"/>
    </row>
    <row r="110" spans="1:6" ht="35.25" customHeight="1">
      <c r="A110" s="46" t="s">
        <v>278</v>
      </c>
      <c r="B110" s="46"/>
      <c r="C110" s="46"/>
      <c r="D110" s="46"/>
      <c r="E110" s="46"/>
      <c r="F110" s="46"/>
    </row>
    <row r="111" spans="1:6" ht="12.75">
      <c r="A111" s="9"/>
      <c r="B111" s="9"/>
      <c r="C111" s="9"/>
      <c r="D111" s="9"/>
      <c r="E111" s="9"/>
      <c r="F111" s="9"/>
    </row>
    <row r="112" spans="1:6" ht="25.5">
      <c r="A112" s="20" t="s">
        <v>12</v>
      </c>
      <c r="B112" s="20" t="s">
        <v>2</v>
      </c>
      <c r="C112" s="20" t="s">
        <v>3</v>
      </c>
      <c r="D112" s="20" t="s">
        <v>4</v>
      </c>
      <c r="E112" s="20" t="s">
        <v>5</v>
      </c>
      <c r="F112" s="20" t="s">
        <v>6</v>
      </c>
    </row>
    <row r="113" spans="1:6" ht="12.75">
      <c r="A113" s="21" t="s">
        <v>16</v>
      </c>
      <c r="B113" s="22"/>
      <c r="C113" s="22"/>
      <c r="D113" s="22"/>
      <c r="E113" s="22"/>
      <c r="F113" s="23"/>
    </row>
    <row r="114" spans="1:6" ht="12.75">
      <c r="A114" s="1" t="s">
        <v>164</v>
      </c>
      <c r="B114" s="1" t="s">
        <v>165</v>
      </c>
      <c r="C114" s="8">
        <v>4760065.84</v>
      </c>
      <c r="D114" s="30">
        <v>550000</v>
      </c>
      <c r="E114" s="30"/>
      <c r="F114" s="2">
        <f>+C114-D114+E114</f>
        <v>4210065.84</v>
      </c>
    </row>
    <row r="115" spans="1:6" ht="12.75">
      <c r="A115" s="1" t="s">
        <v>168</v>
      </c>
      <c r="B115" s="1" t="s">
        <v>87</v>
      </c>
      <c r="C115" s="8">
        <v>2835267.6</v>
      </c>
      <c r="D115" s="30">
        <v>395919</v>
      </c>
      <c r="E115" s="30"/>
      <c r="F115" s="2">
        <f>+C115-D115+E115</f>
        <v>2439348.6</v>
      </c>
    </row>
    <row r="116" spans="1:6" ht="12.75">
      <c r="A116" s="1" t="s">
        <v>166</v>
      </c>
      <c r="B116" s="1" t="s">
        <v>167</v>
      </c>
      <c r="C116" s="8">
        <v>2942488.72</v>
      </c>
      <c r="D116" s="30"/>
      <c r="E116" s="30">
        <v>395919</v>
      </c>
      <c r="F116" s="2">
        <f>+C116-D116+E116</f>
        <v>3338407.72</v>
      </c>
    </row>
    <row r="117" spans="1:6" ht="12.75">
      <c r="A117" s="16" t="s">
        <v>306</v>
      </c>
      <c r="B117" s="1" t="s">
        <v>169</v>
      </c>
      <c r="C117" s="2">
        <v>0</v>
      </c>
      <c r="D117" s="30"/>
      <c r="E117" s="29">
        <v>550000</v>
      </c>
      <c r="F117" s="2">
        <f>+C117-D117+E117</f>
        <v>550000</v>
      </c>
    </row>
    <row r="118" spans="1:6" ht="12.75">
      <c r="A118" s="43"/>
      <c r="B118" s="44"/>
      <c r="C118" s="28">
        <f>SUM(C114:C117)</f>
        <v>10537822.16</v>
      </c>
      <c r="D118" s="28">
        <f>SUM(D114:D117)</f>
        <v>945919</v>
      </c>
      <c r="E118" s="28">
        <f>SUM(E114:E117)</f>
        <v>945919</v>
      </c>
      <c r="F118" s="28">
        <f>SUM(F114:F117)</f>
        <v>10537822.16</v>
      </c>
    </row>
    <row r="119" spans="1:6" ht="12.75">
      <c r="A119" s="9"/>
      <c r="B119" s="9"/>
      <c r="C119" s="9"/>
      <c r="D119" s="9"/>
      <c r="E119" s="9"/>
      <c r="F119" s="9"/>
    </row>
    <row r="120" spans="1:6" ht="12.75">
      <c r="A120" s="45" t="s">
        <v>11</v>
      </c>
      <c r="B120" s="45"/>
      <c r="C120" s="45"/>
      <c r="D120" s="9"/>
      <c r="E120" s="9"/>
      <c r="F120" s="9"/>
    </row>
    <row r="121" spans="1:6" ht="12.75">
      <c r="A121" s="5"/>
      <c r="B121" s="4"/>
      <c r="C121" s="4"/>
      <c r="D121" s="4"/>
      <c r="E121" s="4"/>
      <c r="F121" s="4"/>
    </row>
    <row r="122" spans="1:6" ht="12.75">
      <c r="A122" s="49" t="s">
        <v>279</v>
      </c>
      <c r="B122" s="49"/>
      <c r="C122" s="49"/>
      <c r="D122" s="49"/>
      <c r="E122" s="49"/>
      <c r="F122" s="49"/>
    </row>
    <row r="123" spans="1:6" ht="54" customHeight="1">
      <c r="A123" s="49"/>
      <c r="B123" s="49"/>
      <c r="C123" s="49"/>
      <c r="D123" s="49"/>
      <c r="E123" s="49"/>
      <c r="F123" s="49"/>
    </row>
    <row r="125" spans="1:6" ht="12.75">
      <c r="A125" s="9"/>
      <c r="B125" s="9"/>
      <c r="C125" s="9"/>
      <c r="D125" s="9"/>
      <c r="E125" s="9"/>
      <c r="F125" s="9"/>
    </row>
    <row r="126" spans="1:6" ht="25.5">
      <c r="A126" s="20" t="s">
        <v>12</v>
      </c>
      <c r="B126" s="20" t="s">
        <v>2</v>
      </c>
      <c r="C126" s="20" t="s">
        <v>3</v>
      </c>
      <c r="D126" s="20" t="s">
        <v>4</v>
      </c>
      <c r="E126" s="20" t="s">
        <v>5</v>
      </c>
      <c r="F126" s="20" t="s">
        <v>6</v>
      </c>
    </row>
    <row r="127" spans="1:6" ht="12.75">
      <c r="A127" s="21" t="s">
        <v>18</v>
      </c>
      <c r="B127" s="22"/>
      <c r="C127" s="22"/>
      <c r="D127" s="22"/>
      <c r="E127" s="22"/>
      <c r="F127" s="23"/>
    </row>
    <row r="128" spans="1:6" ht="12.75">
      <c r="A128" s="24" t="s">
        <v>43</v>
      </c>
      <c r="B128" s="24" t="s">
        <v>235</v>
      </c>
      <c r="C128" s="8">
        <v>7652653</v>
      </c>
      <c r="D128" s="8">
        <v>1237000</v>
      </c>
      <c r="E128" s="8"/>
      <c r="F128" s="2">
        <f>+C128-D128+E128</f>
        <v>6415653</v>
      </c>
    </row>
    <row r="129" spans="1:6" ht="12.75">
      <c r="A129" s="24" t="s">
        <v>37</v>
      </c>
      <c r="B129" s="24" t="s">
        <v>236</v>
      </c>
      <c r="C129" s="8">
        <v>10971564</v>
      </c>
      <c r="D129" s="8">
        <v>1348000</v>
      </c>
      <c r="E129" s="8"/>
      <c r="F129" s="2">
        <f>+C129-D129+E129</f>
        <v>9623564</v>
      </c>
    </row>
    <row r="130" spans="1:6" ht="12.75">
      <c r="A130" s="24" t="s">
        <v>48</v>
      </c>
      <c r="B130" s="24" t="s">
        <v>234</v>
      </c>
      <c r="C130" s="8">
        <v>0</v>
      </c>
      <c r="D130" s="8"/>
      <c r="E130" s="8">
        <v>2585000</v>
      </c>
      <c r="F130" s="2">
        <f>+C130-D130+E130</f>
        <v>2585000</v>
      </c>
    </row>
    <row r="131" spans="1:6" ht="12.75">
      <c r="A131" s="43"/>
      <c r="B131" s="44"/>
      <c r="C131" s="28">
        <f>SUM(C128:C130)</f>
        <v>18624217</v>
      </c>
      <c r="D131" s="28">
        <f>SUM(D128:D130)</f>
        <v>2585000</v>
      </c>
      <c r="E131" s="28">
        <f>SUM(E128:E130)</f>
        <v>2585000</v>
      </c>
      <c r="F131" s="28">
        <f>SUM(F128:F130)</f>
        <v>18624217</v>
      </c>
    </row>
    <row r="132" spans="1:6" ht="12.75">
      <c r="A132" s="3"/>
      <c r="B132" s="4"/>
      <c r="C132" s="4"/>
      <c r="D132" s="4"/>
      <c r="E132" s="4"/>
      <c r="F132" s="4"/>
    </row>
    <row r="133" spans="1:6" ht="12.75">
      <c r="A133" s="45" t="s">
        <v>11</v>
      </c>
      <c r="B133" s="45"/>
      <c r="C133" s="45"/>
      <c r="D133" s="45"/>
      <c r="E133" s="45"/>
      <c r="F133" s="45"/>
    </row>
    <row r="134" spans="1:6" ht="12.75">
      <c r="A134" s="5"/>
      <c r="B134" s="4"/>
      <c r="C134" s="4"/>
      <c r="D134" s="4"/>
      <c r="E134" s="4"/>
      <c r="F134" s="4"/>
    </row>
    <row r="135" spans="1:6" ht="12.75">
      <c r="A135" s="49" t="s">
        <v>237</v>
      </c>
      <c r="B135" s="49"/>
      <c r="C135" s="49"/>
      <c r="D135" s="49"/>
      <c r="E135" s="49"/>
      <c r="F135" s="49"/>
    </row>
    <row r="136" spans="1:6" ht="12.75">
      <c r="A136" s="49"/>
      <c r="B136" s="49"/>
      <c r="C136" s="49"/>
      <c r="D136" s="49"/>
      <c r="E136" s="49"/>
      <c r="F136" s="49"/>
    </row>
    <row r="137" spans="1:6" ht="12.75">
      <c r="A137" s="49"/>
      <c r="B137" s="49"/>
      <c r="C137" s="49"/>
      <c r="D137" s="49"/>
      <c r="E137" s="49"/>
      <c r="F137" s="49"/>
    </row>
    <row r="139" spans="1:6" ht="12.75">
      <c r="A139" s="9"/>
      <c r="B139" s="9"/>
      <c r="C139" s="9"/>
      <c r="D139" s="9"/>
      <c r="E139" s="9"/>
      <c r="F139" s="9"/>
    </row>
    <row r="140" spans="1:6" ht="25.5">
      <c r="A140" s="20" t="s">
        <v>12</v>
      </c>
      <c r="B140" s="20" t="s">
        <v>2</v>
      </c>
      <c r="C140" s="20" t="s">
        <v>3</v>
      </c>
      <c r="D140" s="20" t="s">
        <v>4</v>
      </c>
      <c r="E140" s="20" t="s">
        <v>5</v>
      </c>
      <c r="F140" s="20" t="s">
        <v>6</v>
      </c>
    </row>
    <row r="141" spans="1:6" ht="12.75">
      <c r="A141" s="21" t="s">
        <v>20</v>
      </c>
      <c r="B141" s="22"/>
      <c r="C141" s="22"/>
      <c r="D141" s="22"/>
      <c r="E141" s="22"/>
      <c r="F141" s="23"/>
    </row>
    <row r="142" spans="1:6" ht="12.75">
      <c r="A142" s="1" t="s">
        <v>174</v>
      </c>
      <c r="B142" s="1" t="s">
        <v>175</v>
      </c>
      <c r="C142" s="8">
        <v>5000000</v>
      </c>
      <c r="D142" s="8">
        <v>1898000</v>
      </c>
      <c r="E142" s="8"/>
      <c r="F142" s="2">
        <f>+C142-D142+E142</f>
        <v>3102000</v>
      </c>
    </row>
    <row r="143" spans="1:6" ht="12.75">
      <c r="A143" s="1" t="s">
        <v>44</v>
      </c>
      <c r="B143" s="1" t="s">
        <v>176</v>
      </c>
      <c r="C143" s="8">
        <v>1036413.19</v>
      </c>
      <c r="D143" s="8"/>
      <c r="E143" s="8">
        <v>1898000</v>
      </c>
      <c r="F143" s="2">
        <f>+C143-D143+E143</f>
        <v>2934413.19</v>
      </c>
    </row>
    <row r="144" spans="1:6" ht="12.75">
      <c r="A144" s="43"/>
      <c r="B144" s="44"/>
      <c r="C144" s="28">
        <f>SUM(C142:C143)</f>
        <v>6036413.1899999995</v>
      </c>
      <c r="D144" s="28">
        <f>SUM(D142:D143)</f>
        <v>1898000</v>
      </c>
      <c r="E144" s="28">
        <f>SUM(E142:E143)</f>
        <v>1898000</v>
      </c>
      <c r="F144" s="28">
        <f>SUM(F142:F143)</f>
        <v>6036413.1899999995</v>
      </c>
    </row>
    <row r="145" spans="1:6" ht="12.75">
      <c r="A145" s="9"/>
      <c r="B145" s="9"/>
      <c r="C145" s="9"/>
      <c r="D145" s="9"/>
      <c r="E145" s="9"/>
      <c r="F145" s="9"/>
    </row>
    <row r="146" spans="1:6" ht="12.75">
      <c r="A146" s="9"/>
      <c r="B146" s="9"/>
      <c r="C146" s="9"/>
      <c r="D146" s="9"/>
      <c r="E146" s="9"/>
      <c r="F146" s="9"/>
    </row>
    <row r="147" spans="1:6" ht="12.75">
      <c r="A147" s="45" t="s">
        <v>11</v>
      </c>
      <c r="B147" s="45"/>
      <c r="C147" s="45"/>
      <c r="D147" s="45"/>
      <c r="E147" s="45"/>
      <c r="F147" s="45"/>
    </row>
    <row r="148" spans="1:6" ht="12.75">
      <c r="A148" s="5"/>
      <c r="B148" s="4"/>
      <c r="C148" s="4"/>
      <c r="D148" s="4"/>
      <c r="E148" s="4"/>
      <c r="F148" s="4"/>
    </row>
    <row r="149" spans="1:6" ht="12.75">
      <c r="A149" s="49" t="s">
        <v>280</v>
      </c>
      <c r="B149" s="49"/>
      <c r="C149" s="49"/>
      <c r="D149" s="49"/>
      <c r="E149" s="49"/>
      <c r="F149" s="49"/>
    </row>
    <row r="150" spans="1:6" ht="12.75">
      <c r="A150" s="49"/>
      <c r="B150" s="49"/>
      <c r="C150" s="49"/>
      <c r="D150" s="49"/>
      <c r="E150" s="49"/>
      <c r="F150" s="49"/>
    </row>
    <row r="151" spans="1:6" ht="12.75">
      <c r="A151" s="49"/>
      <c r="B151" s="49"/>
      <c r="C151" s="49"/>
      <c r="D151" s="49"/>
      <c r="E151" s="49"/>
      <c r="F151" s="49"/>
    </row>
    <row r="152" spans="1:6" ht="12.75">
      <c r="A152" s="49"/>
      <c r="B152" s="49"/>
      <c r="C152" s="49"/>
      <c r="D152" s="49"/>
      <c r="E152" s="49"/>
      <c r="F152" s="49"/>
    </row>
    <row r="153" spans="1:6" ht="12.75">
      <c r="A153" s="49"/>
      <c r="B153" s="49"/>
      <c r="C153" s="49"/>
      <c r="D153" s="49"/>
      <c r="E153" s="49"/>
      <c r="F153" s="49"/>
    </row>
    <row r="154" spans="1:6" ht="12.75">
      <c r="A154" s="9"/>
      <c r="B154" s="9"/>
      <c r="C154" s="9"/>
      <c r="D154" s="9"/>
      <c r="E154" s="9"/>
      <c r="F154" s="9"/>
    </row>
    <row r="155" spans="1:6" ht="25.5">
      <c r="A155" s="20" t="s">
        <v>12</v>
      </c>
      <c r="B155" s="20" t="s">
        <v>2</v>
      </c>
      <c r="C155" s="20" t="s">
        <v>3</v>
      </c>
      <c r="D155" s="20" t="s">
        <v>4</v>
      </c>
      <c r="E155" s="20" t="s">
        <v>5</v>
      </c>
      <c r="F155" s="20" t="s">
        <v>6</v>
      </c>
    </row>
    <row r="156" spans="1:6" ht="12.75">
      <c r="A156" s="21" t="s">
        <v>21</v>
      </c>
      <c r="B156" s="22"/>
      <c r="C156" s="22"/>
      <c r="D156" s="22"/>
      <c r="E156" s="22"/>
      <c r="F156" s="23"/>
    </row>
    <row r="157" spans="1:6" ht="12.75">
      <c r="A157" s="10" t="s">
        <v>193</v>
      </c>
      <c r="B157" s="10" t="s">
        <v>102</v>
      </c>
      <c r="C157" s="8">
        <v>1000000</v>
      </c>
      <c r="D157" s="8">
        <v>1000000</v>
      </c>
      <c r="E157" s="8"/>
      <c r="F157" s="2">
        <f>+C157-D157+E157</f>
        <v>0</v>
      </c>
    </row>
    <row r="158" spans="1:6" ht="12.75">
      <c r="A158" s="10" t="s">
        <v>194</v>
      </c>
      <c r="B158" s="10" t="s">
        <v>195</v>
      </c>
      <c r="C158" s="8">
        <v>300000</v>
      </c>
      <c r="D158" s="8">
        <v>300000</v>
      </c>
      <c r="E158" s="8"/>
      <c r="F158" s="2">
        <f aca="true" t="shared" si="2" ref="F158:F165">+C158-D158+E158</f>
        <v>0</v>
      </c>
    </row>
    <row r="159" spans="1:6" ht="12.75">
      <c r="A159" s="10" t="s">
        <v>196</v>
      </c>
      <c r="B159" s="10" t="s">
        <v>197</v>
      </c>
      <c r="C159" s="8">
        <v>500000</v>
      </c>
      <c r="D159" s="8">
        <v>500000</v>
      </c>
      <c r="E159" s="8"/>
      <c r="F159" s="2">
        <f t="shared" si="2"/>
        <v>0</v>
      </c>
    </row>
    <row r="160" spans="1:6" ht="25.5">
      <c r="A160" s="10" t="s">
        <v>198</v>
      </c>
      <c r="B160" s="10" t="s">
        <v>199</v>
      </c>
      <c r="C160" s="8">
        <v>100000</v>
      </c>
      <c r="D160" s="8">
        <v>100000</v>
      </c>
      <c r="E160" s="8"/>
      <c r="F160" s="2">
        <f t="shared" si="2"/>
        <v>0</v>
      </c>
    </row>
    <row r="161" spans="1:6" ht="12.75">
      <c r="A161" s="10" t="s">
        <v>200</v>
      </c>
      <c r="B161" s="10" t="s">
        <v>87</v>
      </c>
      <c r="C161" s="8">
        <v>456288.45</v>
      </c>
      <c r="D161" s="8">
        <v>300000</v>
      </c>
      <c r="E161" s="8"/>
      <c r="F161" s="2">
        <f t="shared" si="2"/>
        <v>156288.45</v>
      </c>
    </row>
    <row r="162" spans="1:6" ht="12.75">
      <c r="A162" s="10" t="s">
        <v>201</v>
      </c>
      <c r="B162" s="10" t="s">
        <v>202</v>
      </c>
      <c r="C162" s="8">
        <v>200000</v>
      </c>
      <c r="D162" s="8">
        <v>100000</v>
      </c>
      <c r="E162" s="8"/>
      <c r="F162" s="2">
        <f t="shared" si="2"/>
        <v>100000</v>
      </c>
    </row>
    <row r="163" spans="1:6" ht="12.75">
      <c r="A163" s="10" t="s">
        <v>203</v>
      </c>
      <c r="B163" s="10" t="s">
        <v>204</v>
      </c>
      <c r="C163" s="8">
        <v>500000</v>
      </c>
      <c r="D163" s="8">
        <v>400000</v>
      </c>
      <c r="E163" s="8"/>
      <c r="F163" s="2">
        <f t="shared" si="2"/>
        <v>100000</v>
      </c>
    </row>
    <row r="164" spans="1:6" ht="12.75">
      <c r="A164" s="10" t="s">
        <v>205</v>
      </c>
      <c r="B164" s="10" t="s">
        <v>36</v>
      </c>
      <c r="C164" s="8">
        <v>45200</v>
      </c>
      <c r="D164" s="8">
        <v>40000</v>
      </c>
      <c r="E164" s="8"/>
      <c r="F164" s="2">
        <f t="shared" si="2"/>
        <v>5200</v>
      </c>
    </row>
    <row r="165" spans="1:6" ht="12.75">
      <c r="A165" s="10" t="s">
        <v>206</v>
      </c>
      <c r="B165" s="10" t="s">
        <v>207</v>
      </c>
      <c r="C165" s="8">
        <v>0</v>
      </c>
      <c r="D165" s="8"/>
      <c r="E165" s="8">
        <v>2740000</v>
      </c>
      <c r="F165" s="2">
        <f t="shared" si="2"/>
        <v>2740000</v>
      </c>
    </row>
    <row r="166" spans="1:6" ht="12.75">
      <c r="A166" s="43"/>
      <c r="B166" s="44"/>
      <c r="C166" s="28">
        <f>SUM(C157:C165)</f>
        <v>3101488.45</v>
      </c>
      <c r="D166" s="28">
        <f>SUM(D157:D165)</f>
        <v>2740000</v>
      </c>
      <c r="E166" s="28">
        <f>SUM(E157:E165)</f>
        <v>2740000</v>
      </c>
      <c r="F166" s="28">
        <f>SUM(F157:F165)</f>
        <v>3101488.45</v>
      </c>
    </row>
    <row r="167" spans="1:6" ht="12.75">
      <c r="A167" s="3"/>
      <c r="B167" s="4"/>
      <c r="C167" s="4"/>
      <c r="D167" s="4"/>
      <c r="E167" s="4"/>
      <c r="F167" s="4"/>
    </row>
    <row r="168" spans="1:6" ht="12.75">
      <c r="A168" s="45" t="s">
        <v>11</v>
      </c>
      <c r="B168" s="45"/>
      <c r="C168" s="45"/>
      <c r="D168" s="45"/>
      <c r="E168" s="45"/>
      <c r="F168" s="45"/>
    </row>
    <row r="169" spans="1:6" ht="12.75">
      <c r="A169" s="5"/>
      <c r="B169" s="4"/>
      <c r="C169" s="4"/>
      <c r="D169" s="4"/>
      <c r="E169" s="4"/>
      <c r="F169" s="4"/>
    </row>
    <row r="170" spans="1:6" ht="12.75">
      <c r="A170" s="49" t="s">
        <v>208</v>
      </c>
      <c r="B170" s="49"/>
      <c r="C170" s="49"/>
      <c r="D170" s="49"/>
      <c r="E170" s="49"/>
      <c r="F170" s="49"/>
    </row>
    <row r="171" spans="1:6" ht="12.75">
      <c r="A171" s="49"/>
      <c r="B171" s="49"/>
      <c r="C171" s="49"/>
      <c r="D171" s="49"/>
      <c r="E171" s="49"/>
      <c r="F171" s="49"/>
    </row>
    <row r="172" spans="1:6" ht="12.75">
      <c r="A172" s="9"/>
      <c r="B172" s="9"/>
      <c r="C172" s="9"/>
      <c r="D172" s="9"/>
      <c r="E172" s="9"/>
      <c r="F172" s="9"/>
    </row>
    <row r="173" spans="1:6" ht="25.5">
      <c r="A173" s="20" t="s">
        <v>12</v>
      </c>
      <c r="B173" s="20" t="s">
        <v>2</v>
      </c>
      <c r="C173" s="20" t="s">
        <v>3</v>
      </c>
      <c r="D173" s="20" t="s">
        <v>4</v>
      </c>
      <c r="E173" s="20" t="s">
        <v>5</v>
      </c>
      <c r="F173" s="20" t="s">
        <v>6</v>
      </c>
    </row>
    <row r="174" spans="1:6" ht="12.75">
      <c r="A174" s="21" t="s">
        <v>25</v>
      </c>
      <c r="B174" s="22"/>
      <c r="C174" s="22"/>
      <c r="D174" s="22"/>
      <c r="E174" s="22"/>
      <c r="F174" s="23"/>
    </row>
    <row r="175" spans="1:6" ht="12.75">
      <c r="A175" s="10" t="s">
        <v>38</v>
      </c>
      <c r="B175" s="10" t="s">
        <v>209</v>
      </c>
      <c r="C175" s="8">
        <v>3368521.7</v>
      </c>
      <c r="D175" s="8">
        <v>1000000</v>
      </c>
      <c r="E175" s="8"/>
      <c r="F175" s="2">
        <f>+C175-D175+E175</f>
        <v>2368521.7</v>
      </c>
    </row>
    <row r="176" spans="1:6" ht="12.75">
      <c r="A176" s="10" t="s">
        <v>210</v>
      </c>
      <c r="B176" s="10" t="s">
        <v>211</v>
      </c>
      <c r="C176" s="8">
        <v>5282497.79</v>
      </c>
      <c r="D176" s="8">
        <v>1000000</v>
      </c>
      <c r="E176" s="8"/>
      <c r="F176" s="2">
        <f>+C176-D176+E176</f>
        <v>4282497.79</v>
      </c>
    </row>
    <row r="177" spans="1:6" ht="12.75">
      <c r="A177" s="10" t="s">
        <v>48</v>
      </c>
      <c r="B177" s="10" t="s">
        <v>212</v>
      </c>
      <c r="C177" s="8">
        <v>28659.02</v>
      </c>
      <c r="D177" s="8"/>
      <c r="E177" s="8">
        <v>1000000</v>
      </c>
      <c r="F177" s="2">
        <f>+C177-D177+E177</f>
        <v>1028659.02</v>
      </c>
    </row>
    <row r="178" spans="1:6" ht="25.5">
      <c r="A178" s="10" t="s">
        <v>49</v>
      </c>
      <c r="B178" s="10" t="s">
        <v>213</v>
      </c>
      <c r="C178" s="8">
        <v>51123.19</v>
      </c>
      <c r="D178" s="8"/>
      <c r="E178" s="8">
        <v>1000000</v>
      </c>
      <c r="F178" s="2">
        <f>+C178-D178+E178</f>
        <v>1051123.19</v>
      </c>
    </row>
    <row r="179" spans="1:6" ht="12.75">
      <c r="A179" s="43"/>
      <c r="B179" s="44"/>
      <c r="C179" s="28">
        <f>SUM(C175:C178)</f>
        <v>8730801.7</v>
      </c>
      <c r="D179" s="28">
        <f>SUM(D175:D178)</f>
        <v>2000000</v>
      </c>
      <c r="E179" s="28">
        <f>SUM(E175:E178)</f>
        <v>2000000</v>
      </c>
      <c r="F179" s="28">
        <f>SUM(F175:F178)</f>
        <v>8730801.7</v>
      </c>
    </row>
    <row r="180" spans="1:6" ht="12.75">
      <c r="A180" s="3"/>
      <c r="B180" s="4"/>
      <c r="C180" s="4"/>
      <c r="D180" s="4"/>
      <c r="E180" s="4"/>
      <c r="F180" s="4"/>
    </row>
    <row r="181" spans="1:6" ht="12.75">
      <c r="A181" s="45" t="s">
        <v>11</v>
      </c>
      <c r="B181" s="45"/>
      <c r="C181" s="45"/>
      <c r="D181" s="45"/>
      <c r="E181" s="45"/>
      <c r="F181" s="45"/>
    </row>
    <row r="182" spans="1:6" ht="12.75">
      <c r="A182" s="5"/>
      <c r="B182" s="4"/>
      <c r="C182" s="4"/>
      <c r="D182" s="4"/>
      <c r="E182" s="4"/>
      <c r="F182" s="4"/>
    </row>
    <row r="183" spans="1:6" ht="12.75">
      <c r="A183" s="49" t="s">
        <v>214</v>
      </c>
      <c r="B183" s="49"/>
      <c r="C183" s="49"/>
      <c r="D183" s="49"/>
      <c r="E183" s="49"/>
      <c r="F183" s="49"/>
    </row>
    <row r="184" spans="1:6" ht="12.75">
      <c r="A184" s="49"/>
      <c r="B184" s="49"/>
      <c r="C184" s="49"/>
      <c r="D184" s="49"/>
      <c r="E184" s="49"/>
      <c r="F184" s="49"/>
    </row>
    <row r="185" spans="1:6" ht="12.75">
      <c r="A185" s="5"/>
      <c r="B185" s="5"/>
      <c r="C185" s="5"/>
      <c r="D185" s="5"/>
      <c r="E185" s="5"/>
      <c r="F185" s="5"/>
    </row>
    <row r="188" spans="1:6" ht="25.5">
      <c r="A188" s="20" t="s">
        <v>12</v>
      </c>
      <c r="B188" s="20" t="s">
        <v>2</v>
      </c>
      <c r="C188" s="20" t="s">
        <v>3</v>
      </c>
      <c r="D188" s="20" t="s">
        <v>4</v>
      </c>
      <c r="E188" s="20" t="s">
        <v>5</v>
      </c>
      <c r="F188" s="20" t="s">
        <v>6</v>
      </c>
    </row>
    <row r="189" spans="1:6" ht="12.75">
      <c r="A189" s="21" t="s">
        <v>26</v>
      </c>
      <c r="B189" s="22"/>
      <c r="C189" s="22"/>
      <c r="D189" s="22"/>
      <c r="E189" s="22"/>
      <c r="F189" s="23"/>
    </row>
    <row r="190" spans="1:6" ht="12.75">
      <c r="A190" s="10" t="s">
        <v>238</v>
      </c>
      <c r="B190" s="1" t="s">
        <v>259</v>
      </c>
      <c r="C190" s="8">
        <v>140000000</v>
      </c>
      <c r="D190" s="8">
        <v>108945465.86</v>
      </c>
      <c r="E190" s="8">
        <v>0</v>
      </c>
      <c r="F190" s="2">
        <f aca="true" t="shared" si="3" ref="F190:F198">+C190-D190+E190</f>
        <v>31054534.14</v>
      </c>
    </row>
    <row r="191" spans="1:6" ht="12.75">
      <c r="A191" s="10" t="s">
        <v>246</v>
      </c>
      <c r="B191" s="1" t="s">
        <v>160</v>
      </c>
      <c r="C191" s="8">
        <v>0</v>
      </c>
      <c r="D191" s="8"/>
      <c r="E191" s="8">
        <v>10000000</v>
      </c>
      <c r="F191" s="2">
        <f>+C191-D191+E191</f>
        <v>10000000</v>
      </c>
    </row>
    <row r="192" spans="1:6" ht="25.5">
      <c r="A192" s="10" t="s">
        <v>240</v>
      </c>
      <c r="B192" s="1" t="s">
        <v>261</v>
      </c>
      <c r="C192" s="8">
        <v>0</v>
      </c>
      <c r="D192" s="8"/>
      <c r="E192" s="8">
        <v>4000000</v>
      </c>
      <c r="F192" s="2">
        <f>+C192-D192+E192</f>
        <v>4000000</v>
      </c>
    </row>
    <row r="193" spans="1:6" ht="12.75">
      <c r="A193" s="10" t="s">
        <v>241</v>
      </c>
      <c r="B193" s="1" t="s">
        <v>262</v>
      </c>
      <c r="C193" s="8">
        <v>0</v>
      </c>
      <c r="D193" s="8"/>
      <c r="E193" s="8">
        <v>4000000</v>
      </c>
      <c r="F193" s="2">
        <f>+C193-D193+E193</f>
        <v>4000000</v>
      </c>
    </row>
    <row r="194" spans="1:6" ht="25.5">
      <c r="A194" s="10" t="s">
        <v>239</v>
      </c>
      <c r="B194" s="1" t="s">
        <v>305</v>
      </c>
      <c r="C194" s="8">
        <v>0</v>
      </c>
      <c r="D194" s="8"/>
      <c r="E194" s="8">
        <v>83945465.86</v>
      </c>
      <c r="F194" s="2">
        <f t="shared" si="3"/>
        <v>83945465.86</v>
      </c>
    </row>
    <row r="195" spans="1:6" ht="12.75">
      <c r="A195" s="10" t="s">
        <v>242</v>
      </c>
      <c r="B195" s="1" t="s">
        <v>263</v>
      </c>
      <c r="C195" s="8">
        <v>0</v>
      </c>
      <c r="D195" s="8"/>
      <c r="E195" s="8">
        <v>4000000</v>
      </c>
      <c r="F195" s="2">
        <f t="shared" si="3"/>
        <v>4000000</v>
      </c>
    </row>
    <row r="196" spans="1:6" ht="12.75">
      <c r="A196" s="10" t="s">
        <v>243</v>
      </c>
      <c r="B196" s="1" t="s">
        <v>264</v>
      </c>
      <c r="C196" s="8">
        <v>0</v>
      </c>
      <c r="D196" s="8"/>
      <c r="E196" s="8">
        <v>1000000</v>
      </c>
      <c r="F196" s="2">
        <f t="shared" si="3"/>
        <v>1000000</v>
      </c>
    </row>
    <row r="197" spans="1:6" ht="12.75">
      <c r="A197" s="10" t="s">
        <v>244</v>
      </c>
      <c r="B197" s="1" t="s">
        <v>142</v>
      </c>
      <c r="C197" s="8">
        <v>0</v>
      </c>
      <c r="D197" s="8"/>
      <c r="E197" s="8">
        <v>1500000</v>
      </c>
      <c r="F197" s="2">
        <f t="shared" si="3"/>
        <v>1500000</v>
      </c>
    </row>
    <row r="198" spans="1:6" ht="12.75">
      <c r="A198" s="10" t="s">
        <v>245</v>
      </c>
      <c r="B198" s="1" t="s">
        <v>265</v>
      </c>
      <c r="C198" s="8">
        <v>0</v>
      </c>
      <c r="D198" s="8"/>
      <c r="E198" s="8">
        <v>500000</v>
      </c>
      <c r="F198" s="2">
        <f t="shared" si="3"/>
        <v>500000</v>
      </c>
    </row>
    <row r="199" spans="1:7" ht="12.75">
      <c r="A199" s="43"/>
      <c r="B199" s="44"/>
      <c r="C199" s="28">
        <f>SUM(C190:C198)</f>
        <v>140000000</v>
      </c>
      <c r="D199" s="28">
        <f>SUM(D190:D198)</f>
        <v>108945465.86</v>
      </c>
      <c r="E199" s="28">
        <f>SUM(E190:E198)</f>
        <v>108945465.86</v>
      </c>
      <c r="F199" s="28">
        <f>SUM(F190:F198)</f>
        <v>140000000</v>
      </c>
      <c r="G199" s="7"/>
    </row>
    <row r="200" spans="1:6" ht="12.75">
      <c r="A200" s="45" t="s">
        <v>11</v>
      </c>
      <c r="B200" s="45"/>
      <c r="C200" s="45"/>
      <c r="D200" s="45"/>
      <c r="E200" s="45"/>
      <c r="F200" s="45"/>
    </row>
    <row r="203" spans="1:6" ht="12.75">
      <c r="A203" s="49" t="s">
        <v>268</v>
      </c>
      <c r="B203" s="49"/>
      <c r="C203" s="49"/>
      <c r="D203" s="49"/>
      <c r="E203" s="49"/>
      <c r="F203" s="49"/>
    </row>
    <row r="204" spans="1:6" ht="63.75" customHeight="1">
      <c r="A204" s="49"/>
      <c r="B204" s="49"/>
      <c r="C204" s="49"/>
      <c r="D204" s="49"/>
      <c r="E204" s="49"/>
      <c r="F204" s="49"/>
    </row>
    <row r="206" spans="1:6" ht="25.5">
      <c r="A206" s="20" t="s">
        <v>12</v>
      </c>
      <c r="B206" s="20" t="s">
        <v>2</v>
      </c>
      <c r="C206" s="20" t="s">
        <v>3</v>
      </c>
      <c r="D206" s="20" t="s">
        <v>4</v>
      </c>
      <c r="E206" s="20" t="s">
        <v>5</v>
      </c>
      <c r="F206" s="20" t="s">
        <v>6</v>
      </c>
    </row>
    <row r="207" spans="1:6" ht="12.75">
      <c r="A207" s="21" t="s">
        <v>27</v>
      </c>
      <c r="B207" s="22"/>
      <c r="C207" s="22"/>
      <c r="D207" s="22"/>
      <c r="E207" s="22"/>
      <c r="F207" s="23"/>
    </row>
    <row r="208" spans="1:6" ht="12.75">
      <c r="A208" s="10" t="s">
        <v>256</v>
      </c>
      <c r="B208" s="15" t="s">
        <v>176</v>
      </c>
      <c r="C208" s="2">
        <v>6253151.1</v>
      </c>
      <c r="D208" s="8">
        <v>2000000</v>
      </c>
      <c r="E208" s="8"/>
      <c r="F208" s="2">
        <f>+C208-D208+E208</f>
        <v>4253151.1</v>
      </c>
    </row>
    <row r="209" spans="1:6" ht="12.75">
      <c r="A209" s="10" t="s">
        <v>304</v>
      </c>
      <c r="B209" s="15" t="s">
        <v>267</v>
      </c>
      <c r="C209" s="2">
        <v>5000000</v>
      </c>
      <c r="D209" s="8">
        <v>1000000</v>
      </c>
      <c r="E209" s="8"/>
      <c r="F209" s="2">
        <f>+C209-D209+E209</f>
        <v>4000000</v>
      </c>
    </row>
    <row r="210" spans="1:6" ht="12.75">
      <c r="A210" s="10" t="s">
        <v>255</v>
      </c>
      <c r="B210" s="15" t="s">
        <v>266</v>
      </c>
      <c r="C210" s="2">
        <v>0</v>
      </c>
      <c r="D210" s="8">
        <v>0</v>
      </c>
      <c r="E210" s="8">
        <v>2000000</v>
      </c>
      <c r="F210" s="2">
        <f>+C210-D210+E210</f>
        <v>2000000</v>
      </c>
    </row>
    <row r="211" spans="1:6" ht="12.75">
      <c r="A211" s="10" t="s">
        <v>258</v>
      </c>
      <c r="B211" s="15" t="s">
        <v>266</v>
      </c>
      <c r="C211" s="2">
        <v>0</v>
      </c>
      <c r="D211" s="8"/>
      <c r="E211" s="8">
        <v>1000000</v>
      </c>
      <c r="F211" s="2">
        <f>+C211-D211+E211</f>
        <v>1000000</v>
      </c>
    </row>
    <row r="212" spans="1:6" ht="12.75">
      <c r="A212" s="43"/>
      <c r="B212" s="44"/>
      <c r="C212" s="28">
        <f>SUM(C208:C211)</f>
        <v>11253151.1</v>
      </c>
      <c r="D212" s="28">
        <f>SUM(D208:D211)</f>
        <v>3000000</v>
      </c>
      <c r="E212" s="28">
        <f>SUM(E208:E211)</f>
        <v>3000000</v>
      </c>
      <c r="F212" s="28">
        <f>SUM(F208:F211)</f>
        <v>11253151.1</v>
      </c>
    </row>
    <row r="215" spans="1:6" ht="12.75">
      <c r="A215" s="45" t="s">
        <v>11</v>
      </c>
      <c r="B215" s="45"/>
      <c r="C215" s="45"/>
      <c r="D215" s="45"/>
      <c r="E215" s="45"/>
      <c r="F215" s="45"/>
    </row>
    <row r="216" spans="1:6" ht="12.75">
      <c r="A216" s="49" t="s">
        <v>294</v>
      </c>
      <c r="B216" s="49"/>
      <c r="C216" s="49"/>
      <c r="D216" s="49"/>
      <c r="E216" s="49"/>
      <c r="F216" s="49"/>
    </row>
    <row r="217" spans="1:6" ht="12.75">
      <c r="A217" s="49"/>
      <c r="B217" s="49"/>
      <c r="C217" s="49"/>
      <c r="D217" s="49"/>
      <c r="E217" s="49"/>
      <c r="F217" s="49"/>
    </row>
    <row r="218" spans="1:6" ht="12.75">
      <c r="A218" s="49"/>
      <c r="B218" s="49"/>
      <c r="C218" s="49"/>
      <c r="D218" s="49"/>
      <c r="E218" s="49"/>
      <c r="F218" s="49"/>
    </row>
    <row r="219" spans="1:6" ht="45.75" customHeight="1">
      <c r="A219" s="49"/>
      <c r="B219" s="49"/>
      <c r="C219" s="49"/>
      <c r="D219" s="49"/>
      <c r="E219" s="49"/>
      <c r="F219" s="49"/>
    </row>
    <row r="220" ht="12.75">
      <c r="G220" s="7"/>
    </row>
    <row r="221" spans="1:6" ht="25.5">
      <c r="A221" s="33" t="s">
        <v>12</v>
      </c>
      <c r="B221" s="33" t="s">
        <v>2</v>
      </c>
      <c r="C221" s="33" t="s">
        <v>3</v>
      </c>
      <c r="D221" s="33" t="s">
        <v>4</v>
      </c>
      <c r="E221" s="33" t="s">
        <v>5</v>
      </c>
      <c r="F221" s="33" t="s">
        <v>6</v>
      </c>
    </row>
    <row r="222" spans="1:6" ht="12.75">
      <c r="A222" s="34" t="s">
        <v>41</v>
      </c>
      <c r="B222" s="35"/>
      <c r="C222" s="35"/>
      <c r="D222" s="35"/>
      <c r="E222" s="35"/>
      <c r="F222" s="36"/>
    </row>
    <row r="223" spans="1:6" ht="12.75">
      <c r="A223" s="10" t="s">
        <v>35</v>
      </c>
      <c r="B223" s="10" t="s">
        <v>222</v>
      </c>
      <c r="C223" s="8">
        <v>9041201.36</v>
      </c>
      <c r="D223" s="8">
        <v>2574000</v>
      </c>
      <c r="E223" s="8"/>
      <c r="F223" s="2">
        <f>+C223-D223+E223</f>
        <v>6467201.359999999</v>
      </c>
    </row>
    <row r="224" spans="1:6" ht="25.5">
      <c r="A224" s="10" t="s">
        <v>289</v>
      </c>
      <c r="B224" s="10" t="s">
        <v>290</v>
      </c>
      <c r="C224" s="8">
        <v>0</v>
      </c>
      <c r="D224" s="8"/>
      <c r="E224" s="8">
        <v>2574000</v>
      </c>
      <c r="F224" s="2">
        <f>+C224-D224+E224</f>
        <v>2574000</v>
      </c>
    </row>
    <row r="225" spans="1:6" ht="12.75">
      <c r="A225" s="43"/>
      <c r="B225" s="44"/>
      <c r="C225" s="28">
        <f>SUM(C223:C224)</f>
        <v>9041201.36</v>
      </c>
      <c r="D225" s="28">
        <f>SUM(D223:D224)</f>
        <v>2574000</v>
      </c>
      <c r="E225" s="28">
        <f>SUM(E223:E224)</f>
        <v>2574000</v>
      </c>
      <c r="F225" s="28">
        <f>SUM(F223:F224)</f>
        <v>9041201.36</v>
      </c>
    </row>
    <row r="228" spans="1:6" ht="12.75">
      <c r="A228" s="45" t="s">
        <v>11</v>
      </c>
      <c r="B228" s="45"/>
      <c r="C228" s="45"/>
      <c r="D228" s="45"/>
      <c r="E228" s="45"/>
      <c r="F228" s="45"/>
    </row>
    <row r="229" spans="1:6" ht="12.75">
      <c r="A229" s="27"/>
      <c r="B229" s="27"/>
      <c r="C229" s="27"/>
      <c r="D229" s="27"/>
      <c r="E229" s="27"/>
      <c r="F229" s="27"/>
    </row>
    <row r="230" spans="1:6" ht="12.75">
      <c r="A230" s="49" t="s">
        <v>291</v>
      </c>
      <c r="B230" s="49"/>
      <c r="C230" s="49"/>
      <c r="D230" s="49"/>
      <c r="E230" s="49"/>
      <c r="F230" s="49"/>
    </row>
    <row r="231" spans="1:6" ht="12.75">
      <c r="A231" s="49"/>
      <c r="B231" s="49"/>
      <c r="C231" s="49"/>
      <c r="D231" s="49"/>
      <c r="E231" s="49"/>
      <c r="F231" s="49"/>
    </row>
    <row r="232" spans="1:6" ht="12.75">
      <c r="A232" s="49"/>
      <c r="B232" s="49"/>
      <c r="C232" s="49"/>
      <c r="D232" s="49"/>
      <c r="E232" s="49"/>
      <c r="F232" s="49"/>
    </row>
    <row r="233" spans="1:6" ht="12.75">
      <c r="A233" s="49"/>
      <c r="B233" s="49"/>
      <c r="C233" s="49"/>
      <c r="D233" s="49"/>
      <c r="E233" s="49"/>
      <c r="F233" s="49"/>
    </row>
    <row r="234" spans="1:6" ht="12.75">
      <c r="A234" s="31"/>
      <c r="B234" s="31"/>
      <c r="C234" s="31"/>
      <c r="D234" s="31"/>
      <c r="E234" s="31"/>
      <c r="F234" s="31"/>
    </row>
    <row r="235" spans="1:6" ht="25.5">
      <c r="A235" s="20" t="s">
        <v>12</v>
      </c>
      <c r="B235" s="20" t="s">
        <v>2</v>
      </c>
      <c r="C235" s="20" t="s">
        <v>3</v>
      </c>
      <c r="D235" s="20" t="s">
        <v>4</v>
      </c>
      <c r="E235" s="20" t="s">
        <v>5</v>
      </c>
      <c r="F235" s="20" t="s">
        <v>6</v>
      </c>
    </row>
    <row r="236" spans="1:6" ht="12.75">
      <c r="A236" s="21" t="s">
        <v>45</v>
      </c>
      <c r="B236" s="22"/>
      <c r="C236" s="22"/>
      <c r="D236" s="22"/>
      <c r="E236" s="22"/>
      <c r="F236" s="23"/>
    </row>
    <row r="237" spans="1:6" ht="12.75">
      <c r="A237" s="10" t="s">
        <v>77</v>
      </c>
      <c r="B237" s="10" t="s">
        <v>78</v>
      </c>
      <c r="C237" s="8">
        <v>1000000</v>
      </c>
      <c r="D237" s="8">
        <v>500000</v>
      </c>
      <c r="E237" s="8"/>
      <c r="F237" s="2">
        <f aca="true" t="shared" si="4" ref="F237:F242">+C237-D237+E237</f>
        <v>500000</v>
      </c>
    </row>
    <row r="238" spans="1:6" ht="12.75">
      <c r="A238" s="10" t="s">
        <v>79</v>
      </c>
      <c r="B238" s="10" t="s">
        <v>80</v>
      </c>
      <c r="C238" s="8">
        <v>976770</v>
      </c>
      <c r="D238" s="8">
        <v>500000</v>
      </c>
      <c r="E238" s="8"/>
      <c r="F238" s="2">
        <f t="shared" si="4"/>
        <v>476770</v>
      </c>
    </row>
    <row r="239" spans="1:6" ht="12.75">
      <c r="A239" s="10" t="s">
        <v>81</v>
      </c>
      <c r="B239" s="10" t="s">
        <v>82</v>
      </c>
      <c r="C239" s="8">
        <v>1800000</v>
      </c>
      <c r="D239" s="8">
        <v>1800000</v>
      </c>
      <c r="E239" s="8"/>
      <c r="F239" s="2">
        <f t="shared" si="4"/>
        <v>0</v>
      </c>
    </row>
    <row r="240" spans="1:6" ht="25.5">
      <c r="A240" s="1" t="s">
        <v>83</v>
      </c>
      <c r="B240" s="1" t="s">
        <v>84</v>
      </c>
      <c r="C240" s="8">
        <v>9000000</v>
      </c>
      <c r="D240" s="8">
        <v>4098600</v>
      </c>
      <c r="E240" s="8"/>
      <c r="F240" s="2">
        <f t="shared" si="4"/>
        <v>4901400</v>
      </c>
    </row>
    <row r="241" spans="1:6" ht="25.5">
      <c r="A241" s="1" t="s">
        <v>85</v>
      </c>
      <c r="B241" s="1" t="s">
        <v>86</v>
      </c>
      <c r="C241" s="8">
        <v>1200000</v>
      </c>
      <c r="D241" s="8">
        <v>1000000</v>
      </c>
      <c r="E241" s="8"/>
      <c r="F241" s="2">
        <f t="shared" si="4"/>
        <v>200000</v>
      </c>
    </row>
    <row r="242" spans="1:6" ht="12.75">
      <c r="A242" s="10" t="s">
        <v>31</v>
      </c>
      <c r="B242" s="10" t="s">
        <v>88</v>
      </c>
      <c r="C242" s="8">
        <v>518676.4</v>
      </c>
      <c r="D242" s="8"/>
      <c r="E242" s="8">
        <v>7898600</v>
      </c>
      <c r="F242" s="2">
        <f t="shared" si="4"/>
        <v>8417276.4</v>
      </c>
    </row>
    <row r="243" spans="1:6" ht="12.75">
      <c r="A243" s="43"/>
      <c r="B243" s="44"/>
      <c r="C243" s="28">
        <f>SUM(C237:C242)</f>
        <v>14495446.4</v>
      </c>
      <c r="D243" s="28">
        <f>SUM(D237:D242)</f>
        <v>7898600</v>
      </c>
      <c r="E243" s="28">
        <f>SUM(E237:E242)</f>
        <v>7898600</v>
      </c>
      <c r="F243" s="28">
        <f>SUM(F237:F242)</f>
        <v>14495446.4</v>
      </c>
    </row>
    <row r="244" spans="1:6" ht="12.75">
      <c r="A244" s="3"/>
      <c r="B244" s="4"/>
      <c r="C244" s="4"/>
      <c r="D244" s="4"/>
      <c r="E244" s="4"/>
      <c r="F244" s="4"/>
    </row>
    <row r="245" spans="1:6" ht="12.75">
      <c r="A245" s="45" t="s">
        <v>11</v>
      </c>
      <c r="B245" s="45"/>
      <c r="C245" s="45"/>
      <c r="D245" s="45"/>
      <c r="E245" s="45"/>
      <c r="F245" s="45"/>
    </row>
    <row r="246" spans="1:6" ht="12.75">
      <c r="A246" s="5"/>
      <c r="B246" s="4"/>
      <c r="C246" s="4"/>
      <c r="D246" s="4"/>
      <c r="E246" s="4"/>
      <c r="F246" s="4"/>
    </row>
    <row r="247" spans="1:6" ht="12.75">
      <c r="A247" s="48" t="s">
        <v>89</v>
      </c>
      <c r="B247" s="48"/>
      <c r="C247" s="48"/>
      <c r="D247" s="48"/>
      <c r="E247" s="48"/>
      <c r="F247" s="48"/>
    </row>
    <row r="248" spans="1:6" ht="12.75">
      <c r="A248" s="48"/>
      <c r="B248" s="48"/>
      <c r="C248" s="48"/>
      <c r="D248" s="48"/>
      <c r="E248" s="48"/>
      <c r="F248" s="48"/>
    </row>
    <row r="249" spans="1:6" ht="12.75">
      <c r="A249" s="48"/>
      <c r="B249" s="48"/>
      <c r="C249" s="48"/>
      <c r="D249" s="48"/>
      <c r="E249" s="48"/>
      <c r="F249" s="48"/>
    </row>
    <row r="250" spans="1:6" ht="12.75">
      <c r="A250" s="31"/>
      <c r="B250" s="31"/>
      <c r="C250" s="31"/>
      <c r="D250" s="31"/>
      <c r="E250" s="31"/>
      <c r="F250" s="31"/>
    </row>
    <row r="251" spans="1:6" ht="12.75">
      <c r="A251" s="31"/>
      <c r="B251" s="31"/>
      <c r="C251" s="31"/>
      <c r="D251" s="31"/>
      <c r="E251" s="31"/>
      <c r="F251" s="31"/>
    </row>
    <row r="252" spans="1:6" ht="12.75">
      <c r="A252" s="31"/>
      <c r="B252" s="31"/>
      <c r="C252" s="31"/>
      <c r="D252" s="31"/>
      <c r="E252" s="31"/>
      <c r="F252" s="31"/>
    </row>
    <row r="253" spans="1:6" ht="25.5">
      <c r="A253" s="20" t="s">
        <v>12</v>
      </c>
      <c r="B253" s="20" t="s">
        <v>2</v>
      </c>
      <c r="C253" s="20" t="s">
        <v>3</v>
      </c>
      <c r="D253" s="20" t="s">
        <v>4</v>
      </c>
      <c r="E253" s="20" t="s">
        <v>5</v>
      </c>
      <c r="F253" s="20" t="s">
        <v>6</v>
      </c>
    </row>
    <row r="254" spans="1:6" ht="12.75">
      <c r="A254" s="21" t="s">
        <v>46</v>
      </c>
      <c r="B254" s="22"/>
      <c r="C254" s="22"/>
      <c r="D254" s="22"/>
      <c r="E254" s="22"/>
      <c r="F254" s="23"/>
    </row>
    <row r="255" spans="1:6" ht="12.75">
      <c r="A255" s="1" t="s">
        <v>170</v>
      </c>
      <c r="B255" s="1" t="s">
        <v>171</v>
      </c>
      <c r="C255" s="8">
        <v>325164804.83</v>
      </c>
      <c r="D255" s="8">
        <v>1000000</v>
      </c>
      <c r="E255" s="8"/>
      <c r="F255" s="2">
        <f>+C255-D255+E255</f>
        <v>324164804.83</v>
      </c>
    </row>
    <row r="256" spans="1:6" ht="12.75">
      <c r="A256" s="1" t="s">
        <v>172</v>
      </c>
      <c r="B256" s="1" t="s">
        <v>173</v>
      </c>
      <c r="C256" s="8">
        <v>1760679.46</v>
      </c>
      <c r="D256" s="8"/>
      <c r="E256" s="8">
        <v>1000000</v>
      </c>
      <c r="F256" s="2">
        <f>+C256-D256+E256</f>
        <v>2760679.46</v>
      </c>
    </row>
    <row r="257" spans="1:6" ht="12.75">
      <c r="A257" s="43"/>
      <c r="B257" s="44"/>
      <c r="C257" s="28">
        <f>SUM(C255:C256)</f>
        <v>326925484.28999996</v>
      </c>
      <c r="D257" s="28">
        <f>SUM(D255:D256)</f>
        <v>1000000</v>
      </c>
      <c r="E257" s="28">
        <f>SUM(E255:E256)</f>
        <v>1000000</v>
      </c>
      <c r="F257" s="28">
        <f>SUM(F255:F256)</f>
        <v>326925484.28999996</v>
      </c>
    </row>
    <row r="258" spans="1:6" ht="12.75">
      <c r="A258" s="31"/>
      <c r="B258" s="31"/>
      <c r="C258" s="31"/>
      <c r="D258" s="31"/>
      <c r="E258" s="31"/>
      <c r="F258" s="31"/>
    </row>
    <row r="259" spans="1:6" ht="12.75">
      <c r="A259" s="45" t="s">
        <v>11</v>
      </c>
      <c r="B259" s="45"/>
      <c r="C259" s="45"/>
      <c r="D259" s="45"/>
      <c r="E259" s="45"/>
      <c r="F259" s="45"/>
    </row>
    <row r="260" spans="1:6" ht="12.75">
      <c r="A260" s="5"/>
      <c r="B260" s="4"/>
      <c r="C260" s="4"/>
      <c r="D260" s="4"/>
      <c r="E260" s="4"/>
      <c r="F260" s="4"/>
    </row>
    <row r="261" spans="1:6" ht="12.75">
      <c r="A261" s="49" t="s">
        <v>297</v>
      </c>
      <c r="B261" s="49"/>
      <c r="C261" s="49"/>
      <c r="D261" s="49"/>
      <c r="E261" s="49"/>
      <c r="F261" s="49"/>
    </row>
    <row r="262" spans="1:6" ht="12.75">
      <c r="A262" s="49"/>
      <c r="B262" s="49"/>
      <c r="C262" s="49"/>
      <c r="D262" s="49"/>
      <c r="E262" s="49"/>
      <c r="F262" s="49"/>
    </row>
    <row r="263" spans="1:6" ht="12.75">
      <c r="A263" s="31"/>
      <c r="B263" s="31"/>
      <c r="C263" s="31"/>
      <c r="D263" s="31"/>
      <c r="E263" s="31"/>
      <c r="F263" s="31"/>
    </row>
    <row r="264" spans="1:6" ht="12.75">
      <c r="A264" s="31"/>
      <c r="B264" s="31"/>
      <c r="C264" s="31"/>
      <c r="D264" s="31"/>
      <c r="E264" s="31"/>
      <c r="F264" s="31"/>
    </row>
    <row r="265" spans="1:6" ht="12.75">
      <c r="A265" s="31"/>
      <c r="B265" s="31"/>
      <c r="C265" s="31"/>
      <c r="D265" s="31"/>
      <c r="E265" s="31"/>
      <c r="F265" s="31"/>
    </row>
    <row r="266" spans="1:6" ht="12.75">
      <c r="A266" s="31"/>
      <c r="B266" s="31"/>
      <c r="C266" s="31"/>
      <c r="D266" s="31"/>
      <c r="E266" s="31"/>
      <c r="F266" s="31"/>
    </row>
    <row r="267" spans="1:6" ht="12.75">
      <c r="A267" s="31"/>
      <c r="B267" s="31"/>
      <c r="C267" s="31"/>
      <c r="D267" s="31"/>
      <c r="E267" s="31"/>
      <c r="F267" s="31"/>
    </row>
    <row r="268" spans="1:6" ht="15.75">
      <c r="A268" s="39" t="s">
        <v>0</v>
      </c>
      <c r="B268" s="39"/>
      <c r="C268" s="39"/>
      <c r="D268" s="39"/>
      <c r="E268" s="39"/>
      <c r="F268" s="39"/>
    </row>
    <row r="269" spans="1:6" ht="15.75">
      <c r="A269" s="39" t="s">
        <v>1</v>
      </c>
      <c r="B269" s="39"/>
      <c r="C269" s="39"/>
      <c r="D269" s="39"/>
      <c r="E269" s="39"/>
      <c r="F269" s="39"/>
    </row>
    <row r="270" spans="1:6" ht="15">
      <c r="A270" s="40" t="s">
        <v>53</v>
      </c>
      <c r="B270" s="40"/>
      <c r="C270" s="40"/>
      <c r="D270" s="40"/>
      <c r="E270" s="40"/>
      <c r="F270" s="40"/>
    </row>
    <row r="271" spans="1:6" ht="15">
      <c r="A271" s="40" t="s">
        <v>19</v>
      </c>
      <c r="B271" s="40"/>
      <c r="C271" s="40"/>
      <c r="D271" s="40"/>
      <c r="E271" s="40"/>
      <c r="F271" s="40"/>
    </row>
    <row r="273" spans="1:6" ht="15.75">
      <c r="A273" s="41" t="s">
        <v>296</v>
      </c>
      <c r="B273" s="41"/>
      <c r="C273" s="41"/>
      <c r="D273" s="41"/>
      <c r="E273" s="41"/>
      <c r="F273" s="41"/>
    </row>
    <row r="274" spans="1:6" ht="12.75">
      <c r="A274" s="31"/>
      <c r="B274" s="31"/>
      <c r="C274" s="31"/>
      <c r="D274" s="31"/>
      <c r="E274" s="31"/>
      <c r="F274" s="31"/>
    </row>
    <row r="275" spans="1:6" ht="12.75">
      <c r="A275" s="31"/>
      <c r="B275" s="31"/>
      <c r="C275" s="31"/>
      <c r="D275" s="31"/>
      <c r="E275" s="31"/>
      <c r="F275" s="31"/>
    </row>
    <row r="276" spans="1:6" ht="25.5">
      <c r="A276" s="20" t="s">
        <v>12</v>
      </c>
      <c r="B276" s="20" t="s">
        <v>2</v>
      </c>
      <c r="C276" s="20" t="s">
        <v>3</v>
      </c>
      <c r="D276" s="20" t="s">
        <v>4</v>
      </c>
      <c r="E276" s="20" t="s">
        <v>5</v>
      </c>
      <c r="F276" s="20" t="s">
        <v>6</v>
      </c>
    </row>
    <row r="277" spans="1:6" ht="12.75">
      <c r="A277" s="21" t="s">
        <v>47</v>
      </c>
      <c r="B277" s="22"/>
      <c r="C277" s="22"/>
      <c r="D277" s="22"/>
      <c r="E277" s="22"/>
      <c r="F277" s="23"/>
    </row>
    <row r="278" spans="1:6" ht="12.75">
      <c r="A278" s="1" t="s">
        <v>35</v>
      </c>
      <c r="B278" s="1" t="s">
        <v>143</v>
      </c>
      <c r="C278" s="2">
        <v>35606201.36</v>
      </c>
      <c r="D278" s="2">
        <v>22100000</v>
      </c>
      <c r="E278" s="2"/>
      <c r="F278" s="2">
        <f aca="true" t="shared" si="5" ref="F278:F283">+C278-D278+E278</f>
        <v>13506201.36</v>
      </c>
    </row>
    <row r="279" spans="1:6" ht="12.75">
      <c r="A279" s="1" t="s">
        <v>60</v>
      </c>
      <c r="B279" s="1" t="s">
        <v>61</v>
      </c>
      <c r="C279" s="2">
        <v>3398181.32</v>
      </c>
      <c r="D279" s="2"/>
      <c r="E279" s="2">
        <v>1000000</v>
      </c>
      <c r="F279" s="2">
        <f t="shared" si="5"/>
        <v>4398181.32</v>
      </c>
    </row>
    <row r="280" spans="1:6" ht="25.5">
      <c r="A280" s="1" t="s">
        <v>62</v>
      </c>
      <c r="B280" s="1" t="s">
        <v>63</v>
      </c>
      <c r="C280" s="2">
        <v>29458080.34</v>
      </c>
      <c r="D280" s="2"/>
      <c r="E280" s="2">
        <v>15000000</v>
      </c>
      <c r="F280" s="2">
        <f t="shared" si="5"/>
        <v>44458080.34</v>
      </c>
    </row>
    <row r="281" spans="1:6" ht="38.25">
      <c r="A281" s="1" t="s">
        <v>64</v>
      </c>
      <c r="B281" s="1" t="s">
        <v>67</v>
      </c>
      <c r="C281" s="2">
        <v>621863.03</v>
      </c>
      <c r="D281" s="2"/>
      <c r="E281" s="2">
        <v>800000</v>
      </c>
      <c r="F281" s="2">
        <f t="shared" si="5"/>
        <v>1421863.03</v>
      </c>
    </row>
    <row r="282" spans="1:6" ht="25.5">
      <c r="A282" s="1" t="s">
        <v>65</v>
      </c>
      <c r="B282" s="1" t="s">
        <v>66</v>
      </c>
      <c r="C282" s="2">
        <v>8831442.36</v>
      </c>
      <c r="D282" s="2"/>
      <c r="E282" s="2">
        <v>3500000</v>
      </c>
      <c r="F282" s="2">
        <f t="shared" si="5"/>
        <v>12331442.36</v>
      </c>
    </row>
    <row r="283" spans="1:6" ht="12.75">
      <c r="A283" s="1" t="s">
        <v>68</v>
      </c>
      <c r="B283" s="1" t="s">
        <v>69</v>
      </c>
      <c r="C283" s="2">
        <v>6627950.63</v>
      </c>
      <c r="D283" s="2"/>
      <c r="E283" s="2">
        <v>1800000</v>
      </c>
      <c r="F283" s="2">
        <f t="shared" si="5"/>
        <v>8427950.629999999</v>
      </c>
    </row>
    <row r="284" spans="1:6" ht="12.75">
      <c r="A284" s="43"/>
      <c r="B284" s="44"/>
      <c r="C284" s="28">
        <f>SUM(C278:C283)</f>
        <v>84543719.03999999</v>
      </c>
      <c r="D284" s="28">
        <f>SUM(D278:D283)</f>
        <v>22100000</v>
      </c>
      <c r="E284" s="28">
        <f>SUM(E278:E283)</f>
        <v>22100000</v>
      </c>
      <c r="F284" s="28">
        <f>SUM(F278:F283)</f>
        <v>84543719.03999999</v>
      </c>
    </row>
    <row r="285" spans="1:6" ht="12.75">
      <c r="A285" s="3"/>
      <c r="B285" s="4"/>
      <c r="C285" s="4"/>
      <c r="D285" s="4"/>
      <c r="E285" s="4"/>
      <c r="F285" s="4"/>
    </row>
    <row r="286" spans="1:6" ht="12.75">
      <c r="A286" s="45" t="s">
        <v>11</v>
      </c>
      <c r="B286" s="45"/>
      <c r="C286" s="45"/>
      <c r="D286" s="45"/>
      <c r="E286" s="45"/>
      <c r="F286" s="45"/>
    </row>
    <row r="287" spans="1:6" ht="12.75">
      <c r="A287" s="5"/>
      <c r="B287" s="4"/>
      <c r="C287" s="4"/>
      <c r="D287" s="4"/>
      <c r="E287" s="4"/>
      <c r="F287" s="4"/>
    </row>
    <row r="288" spans="1:6" ht="37.5" customHeight="1">
      <c r="A288" s="46" t="s">
        <v>103</v>
      </c>
      <c r="B288" s="46"/>
      <c r="C288" s="46"/>
      <c r="D288" s="46"/>
      <c r="E288" s="46"/>
      <c r="F288" s="46"/>
    </row>
    <row r="289" spans="1:6" ht="12.75">
      <c r="A289" s="31"/>
      <c r="B289" s="31"/>
      <c r="C289" s="31"/>
      <c r="D289" s="31"/>
      <c r="E289" s="31"/>
      <c r="F289" s="31"/>
    </row>
    <row r="290" spans="1:6" ht="25.5">
      <c r="A290" s="20" t="s">
        <v>12</v>
      </c>
      <c r="B290" s="20" t="s">
        <v>2</v>
      </c>
      <c r="C290" s="20" t="s">
        <v>3</v>
      </c>
      <c r="D290" s="20" t="s">
        <v>4</v>
      </c>
      <c r="E290" s="20" t="s">
        <v>5</v>
      </c>
      <c r="F290" s="20" t="s">
        <v>6</v>
      </c>
    </row>
    <row r="291" spans="1:6" ht="12.75">
      <c r="A291" s="21" t="s">
        <v>50</v>
      </c>
      <c r="B291" s="22"/>
      <c r="C291" s="22"/>
      <c r="D291" s="22"/>
      <c r="E291" s="22"/>
      <c r="F291" s="23"/>
    </row>
    <row r="292" spans="1:6" ht="12.75">
      <c r="A292" s="1" t="s">
        <v>35</v>
      </c>
      <c r="B292" s="1" t="s">
        <v>143</v>
      </c>
      <c r="C292" s="2">
        <v>13506201.36</v>
      </c>
      <c r="D292" s="29">
        <v>965000</v>
      </c>
      <c r="E292" s="29"/>
      <c r="F292" s="2">
        <f>+C292-D292+E292</f>
        <v>12541201.36</v>
      </c>
    </row>
    <row r="293" spans="1:6" ht="25.5">
      <c r="A293" s="1" t="s">
        <v>108</v>
      </c>
      <c r="B293" s="1" t="s">
        <v>109</v>
      </c>
      <c r="C293" s="2">
        <v>0</v>
      </c>
      <c r="D293" s="29"/>
      <c r="E293" s="29">
        <v>965000</v>
      </c>
      <c r="F293" s="2">
        <f>+C293-D293+E293</f>
        <v>965000</v>
      </c>
    </row>
    <row r="294" spans="1:6" ht="12.75">
      <c r="A294" s="43"/>
      <c r="B294" s="44"/>
      <c r="C294" s="28">
        <f>SUM(C292:C293)</f>
        <v>13506201.36</v>
      </c>
      <c r="D294" s="28">
        <f>SUM(D292:D293)</f>
        <v>965000</v>
      </c>
      <c r="E294" s="28">
        <f>SUM(E292:E293)</f>
        <v>965000</v>
      </c>
      <c r="F294" s="28">
        <f>SUM(F292:F293)</f>
        <v>13506201.36</v>
      </c>
    </row>
    <row r="295" spans="1:6" ht="12.75">
      <c r="A295" s="3"/>
      <c r="B295" s="4"/>
      <c r="C295" s="4"/>
      <c r="D295" s="4"/>
      <c r="E295" s="4"/>
      <c r="F295" s="4"/>
    </row>
    <row r="296" spans="1:6" ht="12.75">
      <c r="A296" s="45" t="s">
        <v>11</v>
      </c>
      <c r="B296" s="45"/>
      <c r="C296" s="45"/>
      <c r="D296" s="45"/>
      <c r="E296" s="45"/>
      <c r="F296" s="45"/>
    </row>
    <row r="297" spans="1:6" ht="12.75">
      <c r="A297" s="5"/>
      <c r="B297" s="4"/>
      <c r="C297" s="4"/>
      <c r="D297" s="4"/>
      <c r="E297" s="4"/>
      <c r="F297" s="4"/>
    </row>
    <row r="298" spans="1:6" ht="36.75" customHeight="1">
      <c r="A298" s="46" t="s">
        <v>104</v>
      </c>
      <c r="B298" s="46"/>
      <c r="C298" s="46"/>
      <c r="D298" s="46"/>
      <c r="E298" s="46"/>
      <c r="F298" s="46"/>
    </row>
    <row r="299" spans="1:6" ht="12.75">
      <c r="A299" s="31"/>
      <c r="B299" s="31"/>
      <c r="C299" s="31"/>
      <c r="D299" s="31"/>
      <c r="E299" s="31"/>
      <c r="F299" s="31"/>
    </row>
    <row r="300" spans="1:6" ht="25.5">
      <c r="A300" s="20" t="s">
        <v>12</v>
      </c>
      <c r="B300" s="20" t="s">
        <v>2</v>
      </c>
      <c r="C300" s="20" t="s">
        <v>3</v>
      </c>
      <c r="D300" s="20" t="s">
        <v>4</v>
      </c>
      <c r="E300" s="20" t="s">
        <v>5</v>
      </c>
      <c r="F300" s="20" t="s">
        <v>6</v>
      </c>
    </row>
    <row r="301" spans="1:6" ht="12.75">
      <c r="A301" s="21" t="s">
        <v>51</v>
      </c>
      <c r="B301" s="22"/>
      <c r="C301" s="22"/>
      <c r="D301" s="22"/>
      <c r="E301" s="22"/>
      <c r="F301" s="23"/>
    </row>
    <row r="302" spans="1:6" ht="12.75">
      <c r="A302" s="1" t="s">
        <v>35</v>
      </c>
      <c r="B302" s="1" t="s">
        <v>143</v>
      </c>
      <c r="C302" s="2">
        <v>12541201.36</v>
      </c>
      <c r="D302" s="2">
        <v>3500000</v>
      </c>
      <c r="E302" s="2"/>
      <c r="F302" s="2">
        <f>+C302-D302+E302</f>
        <v>9041201.36</v>
      </c>
    </row>
    <row r="303" spans="1:6" ht="12.75">
      <c r="A303" s="1" t="s">
        <v>107</v>
      </c>
      <c r="B303" s="1" t="s">
        <v>110</v>
      </c>
      <c r="C303" s="2">
        <v>0</v>
      </c>
      <c r="D303" s="2"/>
      <c r="E303" s="2">
        <v>3500000</v>
      </c>
      <c r="F303" s="2">
        <f>+C303-D303+E303</f>
        <v>3500000</v>
      </c>
    </row>
    <row r="304" spans="1:6" ht="12.75">
      <c r="A304" s="43"/>
      <c r="B304" s="44"/>
      <c r="C304" s="28">
        <f>SUM(C302:C303)</f>
        <v>12541201.36</v>
      </c>
      <c r="D304" s="28">
        <f>SUM(D302:D303)</f>
        <v>3500000</v>
      </c>
      <c r="E304" s="28">
        <f>SUM(E302:E303)</f>
        <v>3500000</v>
      </c>
      <c r="F304" s="28">
        <f>SUM(F302:F303)</f>
        <v>12541201.36</v>
      </c>
    </row>
    <row r="305" spans="1:6" ht="12.75">
      <c r="A305" s="3"/>
      <c r="B305" s="4"/>
      <c r="C305" s="4"/>
      <c r="D305" s="4"/>
      <c r="E305" s="4"/>
      <c r="F305" s="4"/>
    </row>
    <row r="306" spans="1:6" ht="12.75">
      <c r="A306" s="45" t="s">
        <v>11</v>
      </c>
      <c r="B306" s="45"/>
      <c r="C306" s="45"/>
      <c r="D306" s="45"/>
      <c r="E306" s="45"/>
      <c r="F306" s="45"/>
    </row>
    <row r="307" spans="1:6" ht="12.75">
      <c r="A307" s="5"/>
      <c r="B307" s="4"/>
      <c r="C307" s="4"/>
      <c r="D307" s="4"/>
      <c r="E307" s="4"/>
      <c r="F307" s="4"/>
    </row>
    <row r="308" spans="1:6" ht="12.75">
      <c r="A308" s="49" t="s">
        <v>105</v>
      </c>
      <c r="B308" s="49"/>
      <c r="C308" s="49"/>
      <c r="D308" s="49"/>
      <c r="E308" s="49"/>
      <c r="F308" s="49"/>
    </row>
    <row r="309" spans="1:6" ht="12.75">
      <c r="A309" s="50"/>
      <c r="B309" s="50"/>
      <c r="C309" s="50"/>
      <c r="D309" s="50"/>
      <c r="E309" s="50"/>
      <c r="F309" s="50"/>
    </row>
    <row r="310" spans="1:6" ht="12.75">
      <c r="A310" s="32"/>
      <c r="B310" s="32"/>
      <c r="C310" s="32"/>
      <c r="D310" s="32"/>
      <c r="E310" s="32"/>
      <c r="F310" s="32"/>
    </row>
    <row r="311" ht="12.75">
      <c r="A311" s="9"/>
    </row>
    <row r="312" spans="1:6" ht="25.5">
      <c r="A312" s="20" t="s">
        <v>12</v>
      </c>
      <c r="B312" s="20" t="s">
        <v>2</v>
      </c>
      <c r="C312" s="20" t="s">
        <v>3</v>
      </c>
      <c r="D312" s="20" t="s">
        <v>4</v>
      </c>
      <c r="E312" s="20" t="s">
        <v>5</v>
      </c>
      <c r="F312" s="20" t="s">
        <v>6</v>
      </c>
    </row>
    <row r="313" spans="1:6" ht="12.75">
      <c r="A313" s="21" t="s">
        <v>52</v>
      </c>
      <c r="B313" s="22"/>
      <c r="C313" s="22"/>
      <c r="D313" s="22"/>
      <c r="E313" s="22"/>
      <c r="F313" s="23"/>
    </row>
    <row r="314" spans="1:6" ht="12.75">
      <c r="A314" s="38" t="s">
        <v>225</v>
      </c>
      <c r="B314" s="10" t="s">
        <v>226</v>
      </c>
      <c r="C314" s="8">
        <v>11985000</v>
      </c>
      <c r="D314" s="30">
        <v>2500000</v>
      </c>
      <c r="E314" s="30"/>
      <c r="F314" s="2">
        <f>+C314-D314+E314</f>
        <v>9485000</v>
      </c>
    </row>
    <row r="315" spans="1:6" ht="12.75">
      <c r="A315" s="38" t="s">
        <v>37</v>
      </c>
      <c r="B315" s="10" t="s">
        <v>227</v>
      </c>
      <c r="C315" s="8">
        <v>10791564</v>
      </c>
      <c r="D315" s="30">
        <v>500000</v>
      </c>
      <c r="E315" s="30"/>
      <c r="F315" s="2">
        <f>+C315-D315+E315</f>
        <v>10291564</v>
      </c>
    </row>
    <row r="316" spans="1:6" ht="12.75">
      <c r="A316" s="38" t="s">
        <v>108</v>
      </c>
      <c r="B316" s="10" t="s">
        <v>233</v>
      </c>
      <c r="C316" s="8">
        <v>0</v>
      </c>
      <c r="D316" s="30"/>
      <c r="E316" s="30">
        <v>3000000</v>
      </c>
      <c r="F316" s="2">
        <f>+C316-D316+E316</f>
        <v>3000000</v>
      </c>
    </row>
    <row r="317" spans="1:6" ht="12.75">
      <c r="A317" s="43"/>
      <c r="B317" s="44"/>
      <c r="C317" s="28">
        <f>SUM(C314:C316)</f>
        <v>22776564</v>
      </c>
      <c r="D317" s="28">
        <f>SUM(D314:D316)</f>
        <v>3000000</v>
      </c>
      <c r="E317" s="28">
        <f>SUM(E314:E316)</f>
        <v>3000000</v>
      </c>
      <c r="F317" s="28">
        <f>SUM(F314:F316)</f>
        <v>22776564</v>
      </c>
    </row>
    <row r="318" spans="1:6" ht="12.75">
      <c r="A318" s="3"/>
      <c r="B318" s="4"/>
      <c r="C318" s="4"/>
      <c r="D318" s="4"/>
      <c r="E318" s="4"/>
      <c r="F318" s="4"/>
    </row>
    <row r="319" spans="1:6" ht="12.75">
      <c r="A319" s="45" t="s">
        <v>11</v>
      </c>
      <c r="B319" s="45"/>
      <c r="C319" s="45"/>
      <c r="D319" s="45"/>
      <c r="E319" s="45"/>
      <c r="F319" s="45"/>
    </row>
    <row r="320" spans="1:6" ht="54.75" customHeight="1">
      <c r="A320" s="46" t="s">
        <v>277</v>
      </c>
      <c r="B320" s="46"/>
      <c r="C320" s="46"/>
      <c r="D320" s="46"/>
      <c r="E320" s="46"/>
      <c r="F320" s="46"/>
    </row>
    <row r="323" spans="1:6" ht="25.5">
      <c r="A323" s="20" t="s">
        <v>12</v>
      </c>
      <c r="B323" s="20" t="s">
        <v>2</v>
      </c>
      <c r="C323" s="20" t="s">
        <v>3</v>
      </c>
      <c r="D323" s="20" t="s">
        <v>4</v>
      </c>
      <c r="E323" s="20" t="s">
        <v>5</v>
      </c>
      <c r="F323" s="20" t="s">
        <v>6</v>
      </c>
    </row>
    <row r="324" spans="1:6" ht="12.75">
      <c r="A324" s="21" t="s">
        <v>275</v>
      </c>
      <c r="B324" s="22"/>
      <c r="C324" s="22"/>
      <c r="D324" s="22"/>
      <c r="E324" s="22"/>
      <c r="F324" s="23"/>
    </row>
    <row r="325" spans="1:6" ht="12.75">
      <c r="A325" s="10" t="s">
        <v>37</v>
      </c>
      <c r="B325" s="10" t="s">
        <v>227</v>
      </c>
      <c r="C325" s="8">
        <v>10791564</v>
      </c>
      <c r="D325" s="30">
        <v>1000000</v>
      </c>
      <c r="E325" s="30"/>
      <c r="F325" s="2">
        <f aca="true" t="shared" si="6" ref="F325:F330">+C325-D325+E325</f>
        <v>9791564</v>
      </c>
    </row>
    <row r="326" spans="1:6" ht="12.75">
      <c r="A326" s="10" t="s">
        <v>229</v>
      </c>
      <c r="B326" s="10" t="s">
        <v>230</v>
      </c>
      <c r="C326" s="8">
        <v>8230970.39</v>
      </c>
      <c r="D326" s="30">
        <v>1000000</v>
      </c>
      <c r="E326" s="30"/>
      <c r="F326" s="2">
        <f t="shared" si="6"/>
        <v>7230970.39</v>
      </c>
    </row>
    <row r="327" spans="1:6" ht="12.75">
      <c r="A327" s="10" t="s">
        <v>231</v>
      </c>
      <c r="B327" s="10" t="s">
        <v>232</v>
      </c>
      <c r="C327" s="8">
        <v>3495948.8</v>
      </c>
      <c r="D327" s="30">
        <v>1000000</v>
      </c>
      <c r="E327" s="30"/>
      <c r="F327" s="2">
        <f t="shared" si="6"/>
        <v>2495948.8</v>
      </c>
    </row>
    <row r="328" spans="1:6" ht="12.75">
      <c r="A328" s="10" t="s">
        <v>28</v>
      </c>
      <c r="B328" s="10" t="s">
        <v>29</v>
      </c>
      <c r="C328" s="8">
        <v>7652653</v>
      </c>
      <c r="D328" s="30">
        <v>681140.89</v>
      </c>
      <c r="E328" s="30"/>
      <c r="F328" s="2">
        <f t="shared" si="6"/>
        <v>6971512.11</v>
      </c>
    </row>
    <row r="329" spans="1:6" ht="12.75">
      <c r="A329" s="10" t="s">
        <v>39</v>
      </c>
      <c r="B329" s="10" t="s">
        <v>228</v>
      </c>
      <c r="C329" s="8">
        <v>1719959.11</v>
      </c>
      <c r="D329" s="30">
        <v>1719959.11</v>
      </c>
      <c r="E329" s="30"/>
      <c r="F329" s="2">
        <f t="shared" si="6"/>
        <v>0</v>
      </c>
    </row>
    <row r="330" spans="1:6" ht="12.75">
      <c r="A330" s="10" t="s">
        <v>149</v>
      </c>
      <c r="B330" s="10" t="s">
        <v>150</v>
      </c>
      <c r="C330" s="8">
        <v>616732.5</v>
      </c>
      <c r="D330" s="30"/>
      <c r="E330" s="30">
        <v>5401100</v>
      </c>
      <c r="F330" s="2">
        <f t="shared" si="6"/>
        <v>6017832.5</v>
      </c>
    </row>
    <row r="331" spans="1:6" ht="12.75">
      <c r="A331" s="43"/>
      <c r="B331" s="44"/>
      <c r="C331" s="28">
        <f>SUM(C325:C330)</f>
        <v>32507827.8</v>
      </c>
      <c r="D331" s="28">
        <f>SUM(D325:D330)</f>
        <v>5401100</v>
      </c>
      <c r="E331" s="28">
        <f>SUM(E325:E330)</f>
        <v>5401100</v>
      </c>
      <c r="F331" s="28">
        <f>SUM(F325:F330)</f>
        <v>32507827.8</v>
      </c>
    </row>
    <row r="332" spans="1:8" s="25" customFormat="1" ht="12.75">
      <c r="A332" s="5"/>
      <c r="B332" s="5"/>
      <c r="C332" s="5"/>
      <c r="D332" s="5"/>
      <c r="E332" s="5"/>
      <c r="F332" s="5"/>
      <c r="H332" s="26"/>
    </row>
    <row r="333" spans="1:6" ht="12.75">
      <c r="A333" s="5"/>
      <c r="B333" s="5"/>
      <c r="C333" s="5"/>
      <c r="D333" s="5"/>
      <c r="E333" s="5"/>
      <c r="F333" s="5"/>
    </row>
    <row r="334" spans="1:6" ht="12.75">
      <c r="A334" s="45" t="s">
        <v>11</v>
      </c>
      <c r="B334" s="45"/>
      <c r="C334" s="45"/>
      <c r="D334" s="45"/>
      <c r="E334" s="45"/>
      <c r="F334" s="45"/>
    </row>
    <row r="335" spans="1:6" ht="12.75">
      <c r="A335" s="5"/>
      <c r="B335" s="4"/>
      <c r="C335" s="4"/>
      <c r="D335" s="4"/>
      <c r="E335" s="4"/>
      <c r="F335" s="4"/>
    </row>
    <row r="336" spans="1:6" ht="12.75">
      <c r="A336" s="49" t="s">
        <v>276</v>
      </c>
      <c r="B336" s="49"/>
      <c r="C336" s="49"/>
      <c r="D336" s="49"/>
      <c r="E336" s="49"/>
      <c r="F336" s="49"/>
    </row>
    <row r="337" spans="1:6" ht="12.75">
      <c r="A337" s="49"/>
      <c r="B337" s="49"/>
      <c r="C337" s="49"/>
      <c r="D337" s="49"/>
      <c r="E337" s="49"/>
      <c r="F337" s="49"/>
    </row>
    <row r="339" spans="1:6" ht="25.5">
      <c r="A339" s="20" t="s">
        <v>12</v>
      </c>
      <c r="B339" s="20" t="s">
        <v>2</v>
      </c>
      <c r="C339" s="20" t="s">
        <v>3</v>
      </c>
      <c r="D339" s="20" t="s">
        <v>4</v>
      </c>
      <c r="E339" s="20" t="s">
        <v>5</v>
      </c>
      <c r="F339" s="20" t="s">
        <v>6</v>
      </c>
    </row>
    <row r="340" spans="1:6" ht="12.75">
      <c r="A340" s="21" t="s">
        <v>284</v>
      </c>
      <c r="B340" s="22"/>
      <c r="C340" s="22"/>
      <c r="D340" s="22"/>
      <c r="E340" s="22"/>
      <c r="F340" s="23"/>
    </row>
    <row r="341" spans="1:6" ht="12.75">
      <c r="A341" s="10" t="s">
        <v>224</v>
      </c>
      <c r="B341" s="10" t="s">
        <v>269</v>
      </c>
      <c r="C341" s="8">
        <v>17969601.43</v>
      </c>
      <c r="D341" s="30">
        <v>2000000</v>
      </c>
      <c r="E341" s="30"/>
      <c r="F341" s="2">
        <f>+C341-D341+E341</f>
        <v>15969601.43</v>
      </c>
    </row>
    <row r="342" spans="1:6" ht="12.75">
      <c r="A342" s="10" t="s">
        <v>101</v>
      </c>
      <c r="B342" s="10" t="s">
        <v>102</v>
      </c>
      <c r="C342" s="8">
        <v>1594500</v>
      </c>
      <c r="D342" s="30"/>
      <c r="E342" s="30">
        <v>2000000</v>
      </c>
      <c r="F342" s="2">
        <f>+C342-D342+E342</f>
        <v>3594500</v>
      </c>
    </row>
    <row r="343" spans="1:6" ht="12.75">
      <c r="A343" s="43"/>
      <c r="B343" s="44"/>
      <c r="C343" s="28">
        <f>SUM(C341:C342)</f>
        <v>19564101.43</v>
      </c>
      <c r="D343" s="28">
        <f>SUM(D341:D342)</f>
        <v>2000000</v>
      </c>
      <c r="E343" s="28">
        <f>SUM(E341:E342)</f>
        <v>2000000</v>
      </c>
      <c r="F343" s="28">
        <f>SUM(F341:F342)</f>
        <v>19564101.43</v>
      </c>
    </row>
    <row r="344" spans="1:6" ht="12.75">
      <c r="A344" s="5"/>
      <c r="B344" s="5"/>
      <c r="C344" s="5"/>
      <c r="D344" s="5"/>
      <c r="E344" s="5"/>
      <c r="F344" s="5"/>
    </row>
    <row r="345" spans="1:6" ht="12.75">
      <c r="A345" s="45" t="s">
        <v>11</v>
      </c>
      <c r="B345" s="45"/>
      <c r="C345" s="45"/>
      <c r="D345" s="45"/>
      <c r="E345" s="45"/>
      <c r="F345" s="45"/>
    </row>
    <row r="346" spans="1:6" ht="12.75">
      <c r="A346" s="5"/>
      <c r="B346" s="4"/>
      <c r="C346" s="4"/>
      <c r="D346" s="4"/>
      <c r="E346" s="4"/>
      <c r="F346" s="4"/>
    </row>
    <row r="347" spans="1:6" ht="37.5" customHeight="1">
      <c r="A347" s="46" t="s">
        <v>94</v>
      </c>
      <c r="B347" s="46"/>
      <c r="C347" s="46"/>
      <c r="D347" s="46"/>
      <c r="E347" s="46"/>
      <c r="F347" s="46"/>
    </row>
    <row r="350" spans="1:6" ht="25.5">
      <c r="A350" s="20" t="s">
        <v>12</v>
      </c>
      <c r="B350" s="20" t="s">
        <v>2</v>
      </c>
      <c r="C350" s="20" t="s">
        <v>3</v>
      </c>
      <c r="D350" s="20" t="s">
        <v>4</v>
      </c>
      <c r="E350" s="20" t="s">
        <v>5</v>
      </c>
      <c r="F350" s="20" t="s">
        <v>6</v>
      </c>
    </row>
    <row r="351" spans="1:6" ht="12.75">
      <c r="A351" s="21" t="s">
        <v>285</v>
      </c>
      <c r="B351" s="22"/>
      <c r="C351" s="22"/>
      <c r="D351" s="22"/>
      <c r="E351" s="22"/>
      <c r="F351" s="23"/>
    </row>
    <row r="352" spans="1:6" ht="12.75">
      <c r="A352" s="10" t="s">
        <v>151</v>
      </c>
      <c r="B352" s="10" t="s">
        <v>152</v>
      </c>
      <c r="C352" s="8">
        <v>2333062.16</v>
      </c>
      <c r="D352" s="8">
        <v>1000000</v>
      </c>
      <c r="E352" s="8"/>
      <c r="F352" s="2">
        <f>+C352-D352+E352</f>
        <v>1333062.1600000001</v>
      </c>
    </row>
    <row r="353" spans="1:6" ht="12.75">
      <c r="A353" s="10" t="s">
        <v>153</v>
      </c>
      <c r="B353" s="10" t="s">
        <v>152</v>
      </c>
      <c r="C353" s="8">
        <v>0</v>
      </c>
      <c r="D353" s="8"/>
      <c r="E353" s="8">
        <v>300000</v>
      </c>
      <c r="F353" s="2">
        <f>+C353-D353+E353</f>
        <v>300000</v>
      </c>
    </row>
    <row r="354" spans="1:6" ht="12.75">
      <c r="A354" s="10" t="s">
        <v>154</v>
      </c>
      <c r="B354" s="10" t="s">
        <v>152</v>
      </c>
      <c r="C354" s="8">
        <v>0</v>
      </c>
      <c r="D354" s="8"/>
      <c r="E354" s="8">
        <v>550000</v>
      </c>
      <c r="F354" s="2">
        <f>+C354-D354+E354</f>
        <v>550000</v>
      </c>
    </row>
    <row r="355" spans="1:6" ht="12.75">
      <c r="A355" s="10" t="s">
        <v>155</v>
      </c>
      <c r="B355" s="10" t="s">
        <v>152</v>
      </c>
      <c r="C355" s="8">
        <v>0</v>
      </c>
      <c r="D355" s="8"/>
      <c r="E355" s="8">
        <v>150000</v>
      </c>
      <c r="F355" s="2">
        <f>+C355-D355+E355</f>
        <v>150000</v>
      </c>
    </row>
    <row r="356" spans="1:6" ht="12.75">
      <c r="A356" s="43"/>
      <c r="B356" s="44"/>
      <c r="C356" s="28">
        <f>SUM(C352:C355)</f>
        <v>2333062.16</v>
      </c>
      <c r="D356" s="28">
        <f>SUM(D352:D355)</f>
        <v>1000000</v>
      </c>
      <c r="E356" s="28">
        <f>SUM(E352:E355)</f>
        <v>1000000</v>
      </c>
      <c r="F356" s="28">
        <f>SUM(F352:F355)</f>
        <v>2333062.16</v>
      </c>
    </row>
    <row r="357" spans="1:6" ht="12.75">
      <c r="A357" s="3"/>
      <c r="B357" s="4"/>
      <c r="C357" s="4"/>
      <c r="D357" s="4"/>
      <c r="E357" s="4"/>
      <c r="F357" s="4"/>
    </row>
    <row r="358" spans="1:6" ht="12.75">
      <c r="A358" s="45" t="s">
        <v>11</v>
      </c>
      <c r="B358" s="45"/>
      <c r="C358" s="45"/>
      <c r="D358" s="45"/>
      <c r="E358" s="45"/>
      <c r="F358" s="45"/>
    </row>
    <row r="359" spans="1:6" ht="12.75">
      <c r="A359" s="5" t="s">
        <v>22</v>
      </c>
      <c r="B359" s="4"/>
      <c r="C359" s="4"/>
      <c r="D359" s="4"/>
      <c r="E359" s="4"/>
      <c r="F359" s="4"/>
    </row>
    <row r="360" spans="1:6" ht="36.75" customHeight="1">
      <c r="A360" s="46" t="s">
        <v>156</v>
      </c>
      <c r="B360" s="46"/>
      <c r="C360" s="46"/>
      <c r="D360" s="46"/>
      <c r="E360" s="46"/>
      <c r="F360" s="46"/>
    </row>
    <row r="364" spans="1:6" ht="25.5">
      <c r="A364" s="20" t="s">
        <v>12</v>
      </c>
      <c r="B364" s="20" t="s">
        <v>2</v>
      </c>
      <c r="C364" s="20" t="s">
        <v>3</v>
      </c>
      <c r="D364" s="20" t="s">
        <v>4</v>
      </c>
      <c r="E364" s="20" t="s">
        <v>5</v>
      </c>
      <c r="F364" s="20" t="s">
        <v>6</v>
      </c>
    </row>
    <row r="365" spans="1:6" ht="12.75">
      <c r="A365" s="21" t="s">
        <v>286</v>
      </c>
      <c r="B365" s="22"/>
      <c r="C365" s="22"/>
      <c r="D365" s="22"/>
      <c r="E365" s="22"/>
      <c r="F365" s="23"/>
    </row>
    <row r="366" spans="1:6" ht="12.75">
      <c r="A366" s="1" t="s">
        <v>295</v>
      </c>
      <c r="B366" s="1" t="s">
        <v>175</v>
      </c>
      <c r="C366" s="8">
        <v>5000000</v>
      </c>
      <c r="D366" s="8">
        <v>806650</v>
      </c>
      <c r="E366" s="8"/>
      <c r="F366" s="2">
        <f aca="true" t="shared" si="7" ref="F366:F374">+C366-D366+E366</f>
        <v>4193350</v>
      </c>
    </row>
    <row r="367" spans="1:6" ht="12.75">
      <c r="A367" s="1" t="s">
        <v>177</v>
      </c>
      <c r="B367" s="1" t="s">
        <v>178</v>
      </c>
      <c r="C367" s="2">
        <v>7316674.16</v>
      </c>
      <c r="D367" s="8"/>
      <c r="E367" s="8">
        <v>189800</v>
      </c>
      <c r="F367" s="2">
        <f t="shared" si="7"/>
        <v>7506474.16</v>
      </c>
    </row>
    <row r="368" spans="1:6" ht="25.5">
      <c r="A368" s="1" t="s">
        <v>179</v>
      </c>
      <c r="B368" s="1" t="s">
        <v>180</v>
      </c>
      <c r="C368" s="2">
        <v>11257401.2</v>
      </c>
      <c r="D368" s="8"/>
      <c r="E368" s="8">
        <v>175565</v>
      </c>
      <c r="F368" s="2">
        <f t="shared" si="7"/>
        <v>11432966.2</v>
      </c>
    </row>
    <row r="369" spans="1:6" ht="12.75">
      <c r="A369" s="1" t="s">
        <v>181</v>
      </c>
      <c r="B369" s="1" t="s">
        <v>182</v>
      </c>
      <c r="C369" s="2">
        <v>988272.47</v>
      </c>
      <c r="D369" s="8"/>
      <c r="E369" s="8">
        <v>9490</v>
      </c>
      <c r="F369" s="2">
        <f t="shared" si="7"/>
        <v>997762.47</v>
      </c>
    </row>
    <row r="370" spans="1:6" ht="12.75">
      <c r="A370" s="1" t="s">
        <v>183</v>
      </c>
      <c r="B370" s="1" t="s">
        <v>184</v>
      </c>
      <c r="C370" s="2">
        <v>5863041.74</v>
      </c>
      <c r="D370" s="8"/>
      <c r="E370" s="8">
        <v>93381.6</v>
      </c>
      <c r="F370" s="2">
        <f t="shared" si="7"/>
        <v>5956423.34</v>
      </c>
    </row>
    <row r="371" spans="1:6" ht="25.5">
      <c r="A371" s="1" t="s">
        <v>185</v>
      </c>
      <c r="B371" s="1" t="s">
        <v>186</v>
      </c>
      <c r="C371" s="2">
        <v>1825520.42</v>
      </c>
      <c r="D371" s="8"/>
      <c r="E371" s="8">
        <v>28470</v>
      </c>
      <c r="F371" s="2">
        <f t="shared" si="7"/>
        <v>1853990.42</v>
      </c>
    </row>
    <row r="372" spans="1:6" ht="25.5">
      <c r="A372" s="1" t="s">
        <v>187</v>
      </c>
      <c r="B372" s="1" t="s">
        <v>188</v>
      </c>
      <c r="C372" s="2">
        <v>3651646.4</v>
      </c>
      <c r="D372" s="8"/>
      <c r="E372" s="8">
        <v>56940</v>
      </c>
      <c r="F372" s="2">
        <f t="shared" si="7"/>
        <v>3708586.4</v>
      </c>
    </row>
    <row r="373" spans="1:6" ht="25.5">
      <c r="A373" s="1" t="s">
        <v>189</v>
      </c>
      <c r="B373" s="1" t="s">
        <v>190</v>
      </c>
      <c r="C373" s="2">
        <v>7316674.16</v>
      </c>
      <c r="D373" s="8"/>
      <c r="E373" s="8">
        <v>94900</v>
      </c>
      <c r="F373" s="2">
        <f t="shared" si="7"/>
        <v>7411574.16</v>
      </c>
    </row>
    <row r="374" spans="1:6" ht="12.75">
      <c r="A374" s="1" t="s">
        <v>191</v>
      </c>
      <c r="B374" s="1" t="s">
        <v>192</v>
      </c>
      <c r="C374" s="2">
        <v>6845700.1</v>
      </c>
      <c r="D374" s="8"/>
      <c r="E374" s="8">
        <v>158103.4</v>
      </c>
      <c r="F374" s="2">
        <f t="shared" si="7"/>
        <v>7003803.5</v>
      </c>
    </row>
    <row r="375" spans="1:6" ht="12.75">
      <c r="A375" s="43"/>
      <c r="B375" s="44"/>
      <c r="C375" s="28">
        <f>SUM(C366:C374)</f>
        <v>50064930.65</v>
      </c>
      <c r="D375" s="28">
        <f>SUM(D366:D374)</f>
        <v>806650</v>
      </c>
      <c r="E375" s="28">
        <f>SUM(E366:E374)</f>
        <v>806650</v>
      </c>
      <c r="F375" s="28">
        <f>SUM(F366:F374)</f>
        <v>50064930.64999999</v>
      </c>
    </row>
    <row r="376" spans="1:6" ht="12.75">
      <c r="A376" s="3"/>
      <c r="B376" s="4"/>
      <c r="C376" s="4"/>
      <c r="D376" s="4"/>
      <c r="E376" s="4"/>
      <c r="F376" s="4"/>
    </row>
    <row r="377" spans="1:6" ht="12.75">
      <c r="A377" s="45" t="s">
        <v>11</v>
      </c>
      <c r="B377" s="45"/>
      <c r="C377" s="45"/>
      <c r="D377" s="45"/>
      <c r="E377" s="45"/>
      <c r="F377" s="45"/>
    </row>
    <row r="378" spans="1:6" ht="12.75">
      <c r="A378" s="5"/>
      <c r="B378" s="4"/>
      <c r="C378" s="4"/>
      <c r="D378" s="4"/>
      <c r="E378" s="4"/>
      <c r="F378" s="4"/>
    </row>
    <row r="379" spans="1:6" ht="12.75">
      <c r="A379" s="49" t="s">
        <v>298</v>
      </c>
      <c r="B379" s="49"/>
      <c r="C379" s="49"/>
      <c r="D379" s="49"/>
      <c r="E379" s="49"/>
      <c r="F379" s="49"/>
    </row>
    <row r="380" spans="1:6" ht="66" customHeight="1">
      <c r="A380" s="49"/>
      <c r="B380" s="49"/>
      <c r="C380" s="49"/>
      <c r="D380" s="49"/>
      <c r="E380" s="49"/>
      <c r="F380" s="49"/>
    </row>
    <row r="383" spans="1:6" ht="25.5">
      <c r="A383" s="20" t="s">
        <v>12</v>
      </c>
      <c r="B383" s="20" t="s">
        <v>2</v>
      </c>
      <c r="C383" s="20" t="s">
        <v>3</v>
      </c>
      <c r="D383" s="20" t="s">
        <v>4</v>
      </c>
      <c r="E383" s="20" t="s">
        <v>5</v>
      </c>
      <c r="F383" s="20" t="s">
        <v>6</v>
      </c>
    </row>
    <row r="384" spans="1:6" ht="12.75">
      <c r="A384" s="21" t="s">
        <v>287</v>
      </c>
      <c r="B384" s="22"/>
      <c r="C384" s="22"/>
      <c r="D384" s="22"/>
      <c r="E384" s="22"/>
      <c r="F384" s="23"/>
    </row>
    <row r="385" spans="1:6" ht="25.5">
      <c r="A385" s="14" t="s">
        <v>215</v>
      </c>
      <c r="B385" s="10" t="s">
        <v>216</v>
      </c>
      <c r="C385" s="13">
        <v>20000000</v>
      </c>
      <c r="D385" s="8">
        <v>20000000</v>
      </c>
      <c r="E385" s="8"/>
      <c r="F385" s="2">
        <f>+C385-D385+E385</f>
        <v>0</v>
      </c>
    </row>
    <row r="386" spans="1:6" ht="25.5">
      <c r="A386" s="17" t="s">
        <v>270</v>
      </c>
      <c r="B386" s="10" t="s">
        <v>217</v>
      </c>
      <c r="C386" s="13">
        <v>0</v>
      </c>
      <c r="D386" s="8"/>
      <c r="E386" s="8">
        <v>20000000</v>
      </c>
      <c r="F386" s="2">
        <f>+C386-D386+E386</f>
        <v>20000000</v>
      </c>
    </row>
    <row r="387" spans="1:6" ht="12.75">
      <c r="A387" s="43"/>
      <c r="B387" s="44"/>
      <c r="C387" s="28">
        <f>SUM(C385:C386)</f>
        <v>20000000</v>
      </c>
      <c r="D387" s="28">
        <f>SUM(D385:D386)</f>
        <v>20000000</v>
      </c>
      <c r="E387" s="28">
        <f>SUM(E385:E386)</f>
        <v>20000000</v>
      </c>
      <c r="F387" s="28">
        <f>SUM(F385:F386)</f>
        <v>20000000</v>
      </c>
    </row>
    <row r="388" spans="1:6" ht="12.75">
      <c r="A388" s="3"/>
      <c r="B388" s="4"/>
      <c r="C388" s="4"/>
      <c r="D388" s="4"/>
      <c r="E388" s="4"/>
      <c r="F388" s="4"/>
    </row>
    <row r="389" spans="1:6" ht="12.75">
      <c r="A389" s="45" t="s">
        <v>11</v>
      </c>
      <c r="B389" s="45"/>
      <c r="C389" s="45"/>
      <c r="D389" s="45"/>
      <c r="E389" s="45"/>
      <c r="F389" s="45"/>
    </row>
    <row r="390" spans="1:6" ht="12.75">
      <c r="A390" s="5"/>
      <c r="B390" s="4"/>
      <c r="C390" s="4"/>
      <c r="D390" s="4"/>
      <c r="E390" s="4"/>
      <c r="F390" s="4"/>
    </row>
    <row r="391" spans="1:6" ht="33.75" customHeight="1">
      <c r="A391" s="46" t="s">
        <v>218</v>
      </c>
      <c r="B391" s="46"/>
      <c r="C391" s="46"/>
      <c r="D391" s="46"/>
      <c r="E391" s="46"/>
      <c r="F391" s="46"/>
    </row>
    <row r="394" spans="1:6" ht="25.5">
      <c r="A394" s="33" t="s">
        <v>12</v>
      </c>
      <c r="B394" s="33" t="s">
        <v>2</v>
      </c>
      <c r="C394" s="33" t="s">
        <v>3</v>
      </c>
      <c r="D394" s="33" t="s">
        <v>4</v>
      </c>
      <c r="E394" s="33" t="s">
        <v>5</v>
      </c>
      <c r="F394" s="33" t="s">
        <v>6</v>
      </c>
    </row>
    <row r="395" spans="1:6" ht="12.75">
      <c r="A395" s="34" t="s">
        <v>288</v>
      </c>
      <c r="B395" s="35"/>
      <c r="C395" s="35"/>
      <c r="D395" s="35"/>
      <c r="E395" s="35"/>
      <c r="F395" s="36"/>
    </row>
    <row r="396" spans="1:6" ht="28.5">
      <c r="A396" s="18" t="s">
        <v>220</v>
      </c>
      <c r="B396" s="19" t="s">
        <v>219</v>
      </c>
      <c r="C396" s="8">
        <v>8000000</v>
      </c>
      <c r="D396" s="8">
        <v>8000000</v>
      </c>
      <c r="E396" s="8"/>
      <c r="F396" s="2">
        <f>+C396-D396+E396</f>
        <v>0</v>
      </c>
    </row>
    <row r="397" spans="1:6" ht="28.5">
      <c r="A397" s="18" t="s">
        <v>282</v>
      </c>
      <c r="B397" s="19" t="s">
        <v>273</v>
      </c>
      <c r="C397" s="8">
        <v>5000000</v>
      </c>
      <c r="D397" s="8">
        <v>5000000</v>
      </c>
      <c r="E397" s="8"/>
      <c r="F397" s="2">
        <f>+C397-D397+E397</f>
        <v>0</v>
      </c>
    </row>
    <row r="398" spans="1:6" ht="25.5">
      <c r="A398" s="17" t="s">
        <v>270</v>
      </c>
      <c r="B398" s="10" t="s">
        <v>217</v>
      </c>
      <c r="C398" s="8">
        <v>0</v>
      </c>
      <c r="D398" s="8"/>
      <c r="E398" s="8">
        <f>8000000+5000000</f>
        <v>13000000</v>
      </c>
      <c r="F398" s="2">
        <f>+C398-D398+E398</f>
        <v>13000000</v>
      </c>
    </row>
    <row r="399" spans="1:6" ht="12.75">
      <c r="A399" s="43"/>
      <c r="B399" s="44"/>
      <c r="C399" s="28">
        <f>SUM(C396:C398)</f>
        <v>13000000</v>
      </c>
      <c r="D399" s="28">
        <f>SUM(D396:D398)</f>
        <v>13000000</v>
      </c>
      <c r="E399" s="28">
        <f>SUM(E396:E398)</f>
        <v>13000000</v>
      </c>
      <c r="F399" s="28">
        <f>SUM(F396:F398)</f>
        <v>13000000</v>
      </c>
    </row>
    <row r="400" spans="1:6" ht="12.75">
      <c r="A400" s="3"/>
      <c r="B400" s="4"/>
      <c r="C400" s="4"/>
      <c r="D400" s="4"/>
      <c r="E400" s="4"/>
      <c r="F400" s="4"/>
    </row>
    <row r="401" spans="1:6" ht="12.75">
      <c r="A401" s="45" t="s">
        <v>11</v>
      </c>
      <c r="B401" s="45"/>
      <c r="C401" s="45"/>
      <c r="D401" s="45"/>
      <c r="E401" s="45"/>
      <c r="F401" s="45"/>
    </row>
    <row r="402" spans="1:6" ht="12.75">
      <c r="A402" s="5"/>
      <c r="B402" s="4"/>
      <c r="C402" s="4"/>
      <c r="D402" s="4"/>
      <c r="E402" s="4"/>
      <c r="F402" s="4"/>
    </row>
    <row r="403" spans="1:6" ht="36.75" customHeight="1">
      <c r="A403" s="46" t="s">
        <v>283</v>
      </c>
      <c r="B403" s="46"/>
      <c r="C403" s="46"/>
      <c r="D403" s="46"/>
      <c r="E403" s="46"/>
      <c r="F403" s="46"/>
    </row>
    <row r="406" spans="1:6" ht="25.5">
      <c r="A406" s="20" t="s">
        <v>12</v>
      </c>
      <c r="B406" s="20" t="s">
        <v>2</v>
      </c>
      <c r="C406" s="20" t="s">
        <v>3</v>
      </c>
      <c r="D406" s="20" t="s">
        <v>4</v>
      </c>
      <c r="E406" s="20" t="s">
        <v>5</v>
      </c>
      <c r="F406" s="20" t="s">
        <v>6</v>
      </c>
    </row>
    <row r="407" spans="1:6" ht="12.75">
      <c r="A407" s="21" t="s">
        <v>293</v>
      </c>
      <c r="B407" s="22"/>
      <c r="C407" s="22"/>
      <c r="D407" s="22"/>
      <c r="E407" s="22"/>
      <c r="F407" s="23"/>
    </row>
    <row r="408" spans="1:6" ht="12.75">
      <c r="A408" s="10" t="s">
        <v>35</v>
      </c>
      <c r="B408" s="10" t="s">
        <v>222</v>
      </c>
      <c r="C408" s="8">
        <v>9041201.36</v>
      </c>
      <c r="D408" s="8">
        <v>1000000</v>
      </c>
      <c r="E408" s="8"/>
      <c r="F408" s="2">
        <f>+C408-D408+E408</f>
        <v>8041201.359999999</v>
      </c>
    </row>
    <row r="409" spans="1:6" ht="25.5">
      <c r="A409" s="10" t="s">
        <v>271</v>
      </c>
      <c r="B409" s="10" t="s">
        <v>221</v>
      </c>
      <c r="C409" s="8"/>
      <c r="D409" s="8"/>
      <c r="E409" s="8">
        <v>1000000</v>
      </c>
      <c r="F409" s="2">
        <f>+C409-D409+E409</f>
        <v>1000000</v>
      </c>
    </row>
    <row r="410" spans="1:6" ht="12.75">
      <c r="A410" s="43"/>
      <c r="B410" s="44"/>
      <c r="C410" s="28">
        <f>SUM(C408:C409)</f>
        <v>9041201.36</v>
      </c>
      <c r="D410" s="28">
        <f>SUM(D408:D409)</f>
        <v>1000000</v>
      </c>
      <c r="E410" s="28">
        <f>SUM(E408:E409)</f>
        <v>1000000</v>
      </c>
      <c r="F410" s="28">
        <f>SUM(F408:F409)</f>
        <v>9041201.36</v>
      </c>
    </row>
    <row r="411" spans="1:6" ht="12.75">
      <c r="A411" s="45" t="s">
        <v>11</v>
      </c>
      <c r="B411" s="45"/>
      <c r="C411" s="45"/>
      <c r="D411" s="45"/>
      <c r="E411" s="45"/>
      <c r="F411" s="45"/>
    </row>
    <row r="414" spans="1:6" ht="12.75">
      <c r="A414" s="49" t="s">
        <v>223</v>
      </c>
      <c r="B414" s="49"/>
      <c r="C414" s="49"/>
      <c r="D414" s="49"/>
      <c r="E414" s="49"/>
      <c r="F414" s="49"/>
    </row>
    <row r="415" spans="1:6" ht="71.25" customHeight="1">
      <c r="A415" s="49"/>
      <c r="B415" s="49"/>
      <c r="C415" s="49"/>
      <c r="D415" s="49"/>
      <c r="E415" s="49"/>
      <c r="F415" s="49"/>
    </row>
    <row r="418" spans="1:6" ht="25.5">
      <c r="A418" s="20" t="s">
        <v>12</v>
      </c>
      <c r="B418" s="20" t="s">
        <v>2</v>
      </c>
      <c r="C418" s="20" t="s">
        <v>3</v>
      </c>
      <c r="D418" s="20" t="s">
        <v>4</v>
      </c>
      <c r="E418" s="20" t="s">
        <v>5</v>
      </c>
      <c r="F418" s="20" t="s">
        <v>6</v>
      </c>
    </row>
    <row r="419" spans="1:6" ht="12.75">
      <c r="A419" s="21" t="s">
        <v>292</v>
      </c>
      <c r="B419" s="22"/>
      <c r="C419" s="22"/>
      <c r="D419" s="22"/>
      <c r="E419" s="22"/>
      <c r="F419" s="23"/>
    </row>
    <row r="420" spans="1:6" ht="12.75">
      <c r="A420" s="10" t="s">
        <v>238</v>
      </c>
      <c r="B420" s="1" t="s">
        <v>259</v>
      </c>
      <c r="C420" s="8">
        <v>140000000</v>
      </c>
      <c r="D420" s="8">
        <f>SUM(E421:E429)</f>
        <v>10054534.14</v>
      </c>
      <c r="E420" s="8">
        <v>0</v>
      </c>
      <c r="F420" s="2">
        <f aca="true" t="shared" si="8" ref="F420:F430">+C420-D420+E420</f>
        <v>129945465.86</v>
      </c>
    </row>
    <row r="421" spans="1:6" ht="12.75">
      <c r="A421" s="10" t="s">
        <v>30</v>
      </c>
      <c r="B421" s="1" t="s">
        <v>32</v>
      </c>
      <c r="C421" s="8">
        <v>1036413.19</v>
      </c>
      <c r="D421" s="8">
        <v>0</v>
      </c>
      <c r="E421" s="8">
        <v>7047900</v>
      </c>
      <c r="F421" s="2">
        <f t="shared" si="8"/>
        <v>8084313.1899999995</v>
      </c>
    </row>
    <row r="422" spans="1:6" ht="12.75">
      <c r="A422" s="10" t="s">
        <v>247</v>
      </c>
      <c r="B422" s="1" t="s">
        <v>178</v>
      </c>
      <c r="C422" s="2">
        <v>7316674.16</v>
      </c>
      <c r="D422" s="8">
        <v>0</v>
      </c>
      <c r="E422" s="8">
        <v>704790</v>
      </c>
      <c r="F422" s="2">
        <f t="shared" si="8"/>
        <v>8021464.16</v>
      </c>
    </row>
    <row r="423" spans="1:6" ht="25.5">
      <c r="A423" s="10" t="s">
        <v>248</v>
      </c>
      <c r="B423" s="1" t="s">
        <v>180</v>
      </c>
      <c r="C423" s="2">
        <v>11257401.2</v>
      </c>
      <c r="D423" s="8">
        <v>0</v>
      </c>
      <c r="E423" s="8">
        <v>651930.75</v>
      </c>
      <c r="F423" s="2">
        <f t="shared" si="8"/>
        <v>11909331.95</v>
      </c>
    </row>
    <row r="424" spans="1:6" ht="12.75">
      <c r="A424" s="10" t="s">
        <v>249</v>
      </c>
      <c r="B424" s="1" t="s">
        <v>182</v>
      </c>
      <c r="C424" s="2">
        <v>988272.47</v>
      </c>
      <c r="D424" s="8">
        <v>0</v>
      </c>
      <c r="E424" s="8">
        <v>35239.5</v>
      </c>
      <c r="F424" s="2">
        <f t="shared" si="8"/>
        <v>1023511.97</v>
      </c>
    </row>
    <row r="425" spans="1:6" ht="12.75">
      <c r="A425" s="10" t="s">
        <v>250</v>
      </c>
      <c r="B425" s="1" t="s">
        <v>184</v>
      </c>
      <c r="C425" s="2">
        <v>5863041.74</v>
      </c>
      <c r="D425" s="8">
        <v>0</v>
      </c>
      <c r="E425" s="8">
        <v>358033.32</v>
      </c>
      <c r="F425" s="2">
        <f t="shared" si="8"/>
        <v>6221075.0600000005</v>
      </c>
    </row>
    <row r="426" spans="1:6" ht="25.5">
      <c r="A426" s="10" t="s">
        <v>251</v>
      </c>
      <c r="B426" s="1" t="s">
        <v>186</v>
      </c>
      <c r="C426" s="2">
        <v>1825520.42</v>
      </c>
      <c r="D426" s="8">
        <v>0</v>
      </c>
      <c r="E426" s="8">
        <v>105718.5</v>
      </c>
      <c r="F426" s="2">
        <f t="shared" si="8"/>
        <v>1931238.92</v>
      </c>
    </row>
    <row r="427" spans="1:6" ht="25.5">
      <c r="A427" s="10" t="s">
        <v>252</v>
      </c>
      <c r="B427" s="1" t="s">
        <v>188</v>
      </c>
      <c r="C427" s="2">
        <v>3651646.4</v>
      </c>
      <c r="D427" s="8">
        <v>0</v>
      </c>
      <c r="E427" s="8">
        <v>211437</v>
      </c>
      <c r="F427" s="2">
        <f t="shared" si="8"/>
        <v>3863083.4</v>
      </c>
    </row>
    <row r="428" spans="1:6" ht="25.5">
      <c r="A428" s="10" t="s">
        <v>253</v>
      </c>
      <c r="B428" s="1" t="s">
        <v>190</v>
      </c>
      <c r="C428" s="2">
        <v>7316674.16</v>
      </c>
      <c r="D428" s="8">
        <v>0</v>
      </c>
      <c r="E428" s="8">
        <v>352395</v>
      </c>
      <c r="F428" s="2">
        <f t="shared" si="8"/>
        <v>7669069.16</v>
      </c>
    </row>
    <row r="429" spans="1:6" ht="12.75">
      <c r="A429" s="10" t="s">
        <v>254</v>
      </c>
      <c r="B429" s="1" t="s">
        <v>192</v>
      </c>
      <c r="C429" s="2">
        <v>6845700.1</v>
      </c>
      <c r="D429" s="8">
        <v>0</v>
      </c>
      <c r="E429" s="8">
        <v>587090.07</v>
      </c>
      <c r="F429" s="2">
        <f t="shared" si="8"/>
        <v>7432790.17</v>
      </c>
    </row>
    <row r="430" spans="1:6" ht="12.75">
      <c r="A430" s="10"/>
      <c r="B430" s="10"/>
      <c r="C430" s="8"/>
      <c r="D430" s="8"/>
      <c r="E430" s="8"/>
      <c r="F430" s="2">
        <f t="shared" si="8"/>
        <v>0</v>
      </c>
    </row>
    <row r="431" spans="1:6" ht="12.75">
      <c r="A431" s="43"/>
      <c r="B431" s="44"/>
      <c r="C431" s="28">
        <f>SUM(C420:C430)</f>
        <v>186101343.83999997</v>
      </c>
      <c r="D431" s="28">
        <f>SUM(D420:D430)</f>
        <v>10054534.14</v>
      </c>
      <c r="E431" s="28">
        <f>SUM(E420:E430)</f>
        <v>10054534.14</v>
      </c>
      <c r="F431" s="28">
        <f>SUM(F420:F430)</f>
        <v>186101343.83999997</v>
      </c>
    </row>
    <row r="433" spans="1:6" ht="12.75">
      <c r="A433" s="45" t="s">
        <v>11</v>
      </c>
      <c r="B433" s="45"/>
      <c r="C433" s="45"/>
      <c r="D433" s="45"/>
      <c r="E433" s="45"/>
      <c r="F433" s="45"/>
    </row>
    <row r="434" spans="1:6" ht="94.5" customHeight="1">
      <c r="A434" s="46" t="s">
        <v>268</v>
      </c>
      <c r="B434" s="46"/>
      <c r="C434" s="46"/>
      <c r="D434" s="46"/>
      <c r="E434" s="46"/>
      <c r="F434" s="46"/>
    </row>
    <row r="439" spans="1:5" ht="25.5">
      <c r="A439" s="37" t="s">
        <v>299</v>
      </c>
      <c r="B439" s="37"/>
      <c r="C439" s="37" t="s">
        <v>300</v>
      </c>
      <c r="D439" s="37"/>
      <c r="E439" s="37" t="s">
        <v>301</v>
      </c>
    </row>
    <row r="440" spans="1:5" ht="12.75">
      <c r="A440" s="37"/>
      <c r="B440" s="37"/>
      <c r="C440" s="37"/>
      <c r="D440" s="37"/>
      <c r="E440" s="37"/>
    </row>
    <row r="441" spans="1:5" ht="12.75">
      <c r="A441" s="37"/>
      <c r="B441" s="37"/>
      <c r="C441" s="37"/>
      <c r="D441" s="37"/>
      <c r="E441" s="37"/>
    </row>
    <row r="442" spans="1:5" ht="12.75">
      <c r="A442" s="37"/>
      <c r="B442" s="37"/>
      <c r="C442" s="37"/>
      <c r="D442" s="37"/>
      <c r="E442" s="37"/>
    </row>
    <row r="443" spans="1:5" ht="12.75">
      <c r="A443" s="37"/>
      <c r="B443" s="37"/>
      <c r="C443" s="37"/>
      <c r="D443" s="37"/>
      <c r="E443" s="37"/>
    </row>
    <row r="444" spans="1:5" ht="12.75">
      <c r="A444" s="37"/>
      <c r="B444" s="37"/>
      <c r="C444" s="37"/>
      <c r="D444" s="37"/>
      <c r="E444" s="37"/>
    </row>
    <row r="445" spans="1:5" ht="25.5">
      <c r="A445" s="37" t="s">
        <v>302</v>
      </c>
      <c r="B445" s="37"/>
      <c r="C445" s="37"/>
      <c r="D445" s="37"/>
      <c r="E445" s="37" t="s">
        <v>303</v>
      </c>
    </row>
  </sheetData>
  <sheetProtection/>
  <mergeCells count="100">
    <mergeCell ref="A84:F84"/>
    <mergeCell ref="A70:B70"/>
    <mergeCell ref="A86:F87"/>
    <mergeCell ref="A120:C120"/>
    <mergeCell ref="A122:F123"/>
    <mergeCell ref="A135:F137"/>
    <mergeCell ref="A108:F108"/>
    <mergeCell ref="A110:F110"/>
    <mergeCell ref="A118:B118"/>
    <mergeCell ref="A131:B131"/>
    <mergeCell ref="A170:F171"/>
    <mergeCell ref="A183:F184"/>
    <mergeCell ref="A433:F433"/>
    <mergeCell ref="A434:F434"/>
    <mergeCell ref="A212:B212"/>
    <mergeCell ref="A215:F215"/>
    <mergeCell ref="A216:F219"/>
    <mergeCell ref="A225:B225"/>
    <mergeCell ref="A247:F249"/>
    <mergeCell ref="A379:F380"/>
    <mergeCell ref="A414:F415"/>
    <mergeCell ref="A268:F268"/>
    <mergeCell ref="A411:F411"/>
    <mergeCell ref="A199:B199"/>
    <mergeCell ref="A200:F200"/>
    <mergeCell ref="A431:B431"/>
    <mergeCell ref="A203:F204"/>
    <mergeCell ref="A269:F269"/>
    <mergeCell ref="A270:F270"/>
    <mergeCell ref="A271:F271"/>
    <mergeCell ref="A273:F273"/>
    <mergeCell ref="A257:B257"/>
    <mergeCell ref="A391:F391"/>
    <mergeCell ref="A399:B399"/>
    <mergeCell ref="A401:F401"/>
    <mergeCell ref="A403:F403"/>
    <mergeCell ref="A377:F377"/>
    <mergeCell ref="A308:F309"/>
    <mergeCell ref="A410:B410"/>
    <mergeCell ref="A179:B179"/>
    <mergeCell ref="A181:F181"/>
    <mergeCell ref="A387:B387"/>
    <mergeCell ref="A389:F389"/>
    <mergeCell ref="A259:F259"/>
    <mergeCell ref="A356:B356"/>
    <mergeCell ref="A358:F358"/>
    <mergeCell ref="A360:F360"/>
    <mergeCell ref="A375:B375"/>
    <mergeCell ref="A133:F133"/>
    <mergeCell ref="A345:F345"/>
    <mergeCell ref="A347:F347"/>
    <mergeCell ref="A95:B95"/>
    <mergeCell ref="A97:F97"/>
    <mergeCell ref="A99:F99"/>
    <mergeCell ref="A106:B106"/>
    <mergeCell ref="A261:F262"/>
    <mergeCell ref="A144:B144"/>
    <mergeCell ref="A147:F147"/>
    <mergeCell ref="A149:F153"/>
    <mergeCell ref="A343:B343"/>
    <mergeCell ref="A334:F334"/>
    <mergeCell ref="A336:F337"/>
    <mergeCell ref="A243:B243"/>
    <mergeCell ref="A245:F245"/>
    <mergeCell ref="A166:B166"/>
    <mergeCell ref="A168:F168"/>
    <mergeCell ref="A228:F228"/>
    <mergeCell ref="A230:F233"/>
    <mergeCell ref="A62:F62"/>
    <mergeCell ref="A317:B317"/>
    <mergeCell ref="A319:F319"/>
    <mergeCell ref="A320:F320"/>
    <mergeCell ref="A331:B331"/>
    <mergeCell ref="A284:B284"/>
    <mergeCell ref="A72:F72"/>
    <mergeCell ref="A74:F74"/>
    <mergeCell ref="A82:B82"/>
    <mergeCell ref="A63:F64"/>
    <mergeCell ref="A50:F50"/>
    <mergeCell ref="A52:F52"/>
    <mergeCell ref="A304:B304"/>
    <mergeCell ref="A306:F306"/>
    <mergeCell ref="A60:B60"/>
    <mergeCell ref="A286:F286"/>
    <mergeCell ref="A288:F288"/>
    <mergeCell ref="A294:B294"/>
    <mergeCell ref="A296:F296"/>
    <mergeCell ref="A298:F298"/>
    <mergeCell ref="A48:B48"/>
    <mergeCell ref="A14:F14"/>
    <mergeCell ref="A16:F16"/>
    <mergeCell ref="A25:B25"/>
    <mergeCell ref="A27:F27"/>
    <mergeCell ref="A29:F29"/>
    <mergeCell ref="A1:F1"/>
    <mergeCell ref="A2:F2"/>
    <mergeCell ref="A3:F3"/>
    <mergeCell ref="A4:F4"/>
    <mergeCell ref="A6:F6"/>
    <mergeCell ref="A12:B12"/>
  </mergeCells>
  <printOptions/>
  <pageMargins left="0.7" right="0.7" top="0.75" bottom="0.75" header="0.3" footer="0.3"/>
  <pageSetup fitToHeight="16" fitToWidth="1"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tabColor theme="0"/>
  </sheetPr>
  <dimension ref="A1:H413"/>
  <sheetViews>
    <sheetView showGridLines="0" zoomScale="60" zoomScaleNormal="60" zoomScalePageLayoutView="0" workbookViewId="0" topLeftCell="A377">
      <selection activeCell="G35" sqref="G35"/>
    </sheetView>
  </sheetViews>
  <sheetFormatPr defaultColWidth="11.00390625" defaultRowHeight="14.25"/>
  <cols>
    <col min="1" max="1" width="19.375" style="6" customWidth="1"/>
    <col min="2" max="2" width="37.375" style="6" customWidth="1"/>
    <col min="3" max="6" width="16.625" style="6" customWidth="1"/>
    <col min="7" max="7" width="12.00390625" style="6" bestFit="1" customWidth="1"/>
    <col min="8" max="8" width="11.375" style="7" bestFit="1" customWidth="1"/>
    <col min="9" max="9" width="11.00390625" style="6" customWidth="1"/>
    <col min="10" max="10" width="11.25390625" style="6" bestFit="1" customWidth="1"/>
    <col min="11" max="16384" width="11.00390625" style="6" customWidth="1"/>
  </cols>
  <sheetData>
    <row r="1" spans="1:6" ht="15.75">
      <c r="A1" s="39" t="s">
        <v>0</v>
      </c>
      <c r="B1" s="39"/>
      <c r="C1" s="39"/>
      <c r="D1" s="39"/>
      <c r="E1" s="39"/>
      <c r="F1" s="39"/>
    </row>
    <row r="2" spans="1:6" ht="15.75">
      <c r="A2" s="39" t="s">
        <v>1</v>
      </c>
      <c r="B2" s="39"/>
      <c r="C2" s="39"/>
      <c r="D2" s="39"/>
      <c r="E2" s="39"/>
      <c r="F2" s="39"/>
    </row>
    <row r="3" spans="1:6" ht="15">
      <c r="A3" s="40" t="s">
        <v>53</v>
      </c>
      <c r="B3" s="40"/>
      <c r="C3" s="40"/>
      <c r="D3" s="40"/>
      <c r="E3" s="40"/>
      <c r="F3" s="40"/>
    </row>
    <row r="4" spans="1:6" ht="15">
      <c r="A4" s="40" t="s">
        <v>19</v>
      </c>
      <c r="B4" s="40"/>
      <c r="C4" s="40"/>
      <c r="D4" s="40"/>
      <c r="E4" s="40"/>
      <c r="F4" s="40"/>
    </row>
    <row r="6" spans="1:6" ht="15.75">
      <c r="A6" s="41" t="s">
        <v>17</v>
      </c>
      <c r="B6" s="41"/>
      <c r="C6" s="41"/>
      <c r="D6" s="41"/>
      <c r="E6" s="41"/>
      <c r="F6" s="41"/>
    </row>
    <row r="8" spans="1:6" ht="27.75" customHeight="1">
      <c r="A8" s="20" t="s">
        <v>12</v>
      </c>
      <c r="B8" s="20" t="s">
        <v>2</v>
      </c>
      <c r="C8" s="20" t="s">
        <v>3</v>
      </c>
      <c r="D8" s="20" t="s">
        <v>4</v>
      </c>
      <c r="E8" s="20" t="s">
        <v>5</v>
      </c>
      <c r="F8" s="20" t="s">
        <v>6</v>
      </c>
    </row>
    <row r="9" spans="1:6" ht="15.75" customHeight="1">
      <c r="A9" s="21" t="s">
        <v>7</v>
      </c>
      <c r="B9" s="22"/>
      <c r="C9" s="22"/>
      <c r="D9" s="22"/>
      <c r="E9" s="22"/>
      <c r="F9" s="23"/>
    </row>
    <row r="10" spans="1:6" ht="15" customHeight="1">
      <c r="A10" s="1" t="s">
        <v>55</v>
      </c>
      <c r="B10" s="1" t="s">
        <v>57</v>
      </c>
      <c r="C10" s="2">
        <v>25681188.35</v>
      </c>
      <c r="D10" s="2">
        <v>10000000</v>
      </c>
      <c r="E10" s="2"/>
      <c r="F10" s="2">
        <f>+C10-D10+E10</f>
        <v>15681188.350000001</v>
      </c>
    </row>
    <row r="11" spans="1:6" ht="23.25" customHeight="1">
      <c r="A11" s="1" t="s">
        <v>54</v>
      </c>
      <c r="B11" s="1" t="s">
        <v>56</v>
      </c>
      <c r="C11" s="2">
        <v>89760.56</v>
      </c>
      <c r="D11" s="2"/>
      <c r="E11" s="2">
        <v>10000000</v>
      </c>
      <c r="F11" s="2">
        <f>+C11-D11+E11</f>
        <v>10089760.56</v>
      </c>
    </row>
    <row r="12" spans="1:6" ht="12.75">
      <c r="A12" s="42"/>
      <c r="B12" s="42"/>
      <c r="C12" s="28">
        <f>SUM(C10:C11)</f>
        <v>25770948.91</v>
      </c>
      <c r="D12" s="28">
        <f>SUM(D10:D11)</f>
        <v>10000000</v>
      </c>
      <c r="E12" s="28">
        <f>SUM(E10:E11)</f>
        <v>10000000</v>
      </c>
      <c r="F12" s="28">
        <f>SUM(F10:F11)</f>
        <v>25770948.910000004</v>
      </c>
    </row>
    <row r="13" spans="1:6" ht="12.75">
      <c r="A13" s="3"/>
      <c r="B13" s="4"/>
      <c r="C13" s="4"/>
      <c r="D13" s="4"/>
      <c r="E13" s="4"/>
      <c r="F13" s="4"/>
    </row>
    <row r="14" spans="1:6" ht="12.75">
      <c r="A14" s="45" t="s">
        <v>11</v>
      </c>
      <c r="B14" s="45"/>
      <c r="C14" s="45"/>
      <c r="D14" s="45"/>
      <c r="E14" s="45"/>
      <c r="F14" s="45"/>
    </row>
    <row r="15" spans="1:6" ht="12.75">
      <c r="A15" s="5"/>
      <c r="B15" s="4"/>
      <c r="C15" s="4"/>
      <c r="D15" s="4"/>
      <c r="E15" s="4"/>
      <c r="F15" s="4"/>
    </row>
    <row r="16" spans="1:6" ht="39.75" customHeight="1">
      <c r="A16" s="46" t="s">
        <v>272</v>
      </c>
      <c r="B16" s="46"/>
      <c r="C16" s="46"/>
      <c r="D16" s="46"/>
      <c r="E16" s="46"/>
      <c r="F16" s="46"/>
    </row>
    <row r="17" spans="1:6" ht="15" customHeight="1">
      <c r="A17" s="5"/>
      <c r="B17" s="5"/>
      <c r="C17" s="5"/>
      <c r="D17" s="5"/>
      <c r="E17" s="5"/>
      <c r="F17" s="5"/>
    </row>
    <row r="18" spans="1:6" ht="28.5" customHeight="1">
      <c r="A18" s="20" t="s">
        <v>12</v>
      </c>
      <c r="B18" s="20" t="s">
        <v>2</v>
      </c>
      <c r="C18" s="20" t="s">
        <v>3</v>
      </c>
      <c r="D18" s="20" t="s">
        <v>4</v>
      </c>
      <c r="E18" s="20" t="s">
        <v>5</v>
      </c>
      <c r="F18" s="20" t="s">
        <v>6</v>
      </c>
    </row>
    <row r="19" spans="1:6" ht="18" customHeight="1">
      <c r="A19" s="21" t="s">
        <v>8</v>
      </c>
      <c r="B19" s="22"/>
      <c r="C19" s="22"/>
      <c r="D19" s="22"/>
      <c r="E19" s="22"/>
      <c r="F19" s="23"/>
    </row>
    <row r="20" spans="1:6" ht="21" customHeight="1">
      <c r="A20" s="1" t="s">
        <v>112</v>
      </c>
      <c r="B20" s="1" t="s">
        <v>113</v>
      </c>
      <c r="C20" s="2">
        <v>3606747</v>
      </c>
      <c r="D20" s="2">
        <v>1200000</v>
      </c>
      <c r="E20" s="2"/>
      <c r="F20" s="2">
        <f>+C20-D20+E20</f>
        <v>2406747</v>
      </c>
    </row>
    <row r="21" spans="1:6" ht="21" customHeight="1">
      <c r="A21" s="1" t="s">
        <v>139</v>
      </c>
      <c r="B21" s="1" t="s">
        <v>140</v>
      </c>
      <c r="C21" s="2">
        <v>10162286.02</v>
      </c>
      <c r="D21" s="2">
        <v>7000000</v>
      </c>
      <c r="E21" s="2"/>
      <c r="F21" s="2">
        <f>+C21-D21+E21</f>
        <v>3162286.0199999996</v>
      </c>
    </row>
    <row r="22" spans="1:6" ht="21" customHeight="1">
      <c r="A22" s="1" t="s">
        <v>141</v>
      </c>
      <c r="B22" s="1" t="s">
        <v>142</v>
      </c>
      <c r="C22" s="2">
        <v>3044500</v>
      </c>
      <c r="D22" s="2">
        <v>2500000</v>
      </c>
      <c r="E22" s="2"/>
      <c r="F22" s="2">
        <f>+C22-D22+E22</f>
        <v>544500</v>
      </c>
    </row>
    <row r="23" spans="1:6" ht="21" customHeight="1">
      <c r="A23" s="1" t="s">
        <v>58</v>
      </c>
      <c r="B23" s="1" t="s">
        <v>59</v>
      </c>
      <c r="C23" s="2">
        <v>3044500</v>
      </c>
      <c r="D23" s="2">
        <v>0</v>
      </c>
      <c r="E23" s="2">
        <v>1200000</v>
      </c>
      <c r="F23" s="2">
        <f>+C23-D23+E23</f>
        <v>4244500</v>
      </c>
    </row>
    <row r="24" spans="1:6" ht="21" customHeight="1">
      <c r="A24" s="1" t="s">
        <v>137</v>
      </c>
      <c r="B24" s="1" t="s">
        <v>138</v>
      </c>
      <c r="C24" s="2">
        <v>438414.44</v>
      </c>
      <c r="D24" s="2"/>
      <c r="E24" s="2">
        <v>9500000</v>
      </c>
      <c r="F24" s="2">
        <f>+C24-D24+E24</f>
        <v>9938414.44</v>
      </c>
    </row>
    <row r="25" spans="1:7" ht="12.75">
      <c r="A25" s="43"/>
      <c r="B25" s="44"/>
      <c r="C25" s="28">
        <f>SUM(C20:C24)</f>
        <v>20296447.46</v>
      </c>
      <c r="D25" s="28">
        <f>SUM(D20:D24)</f>
        <v>10700000</v>
      </c>
      <c r="E25" s="28">
        <f>SUM(E20:E24)</f>
        <v>10700000</v>
      </c>
      <c r="F25" s="28">
        <f>SUM(F20:F24)</f>
        <v>20296447.46</v>
      </c>
      <c r="G25" s="7"/>
    </row>
    <row r="26" spans="1:6" ht="12.75">
      <c r="A26" s="3"/>
      <c r="B26" s="4"/>
      <c r="C26" s="4"/>
      <c r="D26" s="4"/>
      <c r="E26" s="4"/>
      <c r="F26" s="4"/>
    </row>
    <row r="27" spans="1:6" ht="12.75">
      <c r="A27" s="45" t="s">
        <v>11</v>
      </c>
      <c r="B27" s="45"/>
      <c r="C27" s="45"/>
      <c r="D27" s="45"/>
      <c r="E27" s="45"/>
      <c r="F27" s="45"/>
    </row>
    <row r="28" spans="1:6" ht="12.75">
      <c r="A28" s="5"/>
      <c r="B28" s="4"/>
      <c r="C28" s="4"/>
      <c r="D28" s="4"/>
      <c r="E28" s="4"/>
      <c r="F28" s="4"/>
    </row>
    <row r="29" spans="1:6" ht="42" customHeight="1">
      <c r="A29" s="46" t="s">
        <v>70</v>
      </c>
      <c r="B29" s="46"/>
      <c r="C29" s="46"/>
      <c r="D29" s="46"/>
      <c r="E29" s="46"/>
      <c r="F29" s="46"/>
    </row>
    <row r="30" spans="1:6" ht="15" customHeight="1">
      <c r="A30" s="5"/>
      <c r="B30" s="5"/>
      <c r="C30" s="5"/>
      <c r="D30" s="5"/>
      <c r="E30" s="5"/>
      <c r="F30" s="5"/>
    </row>
    <row r="31" spans="1:6" ht="30" customHeight="1">
      <c r="A31" s="20" t="s">
        <v>12</v>
      </c>
      <c r="B31" s="20" t="s">
        <v>2</v>
      </c>
      <c r="C31" s="20" t="s">
        <v>3</v>
      </c>
      <c r="D31" s="20" t="s">
        <v>4</v>
      </c>
      <c r="E31" s="20" t="s">
        <v>5</v>
      </c>
      <c r="F31" s="20" t="s">
        <v>6</v>
      </c>
    </row>
    <row r="32" spans="1:6" ht="12.75">
      <c r="A32" s="21" t="s">
        <v>9</v>
      </c>
      <c r="B32" s="22"/>
      <c r="C32" s="22"/>
      <c r="D32" s="22"/>
      <c r="E32" s="22"/>
      <c r="F32" s="23"/>
    </row>
    <row r="33" spans="1:6" ht="15" customHeight="1">
      <c r="A33" s="1" t="s">
        <v>35</v>
      </c>
      <c r="B33" s="1" t="s">
        <v>143</v>
      </c>
      <c r="C33" s="2">
        <v>35606201.36</v>
      </c>
      <c r="D33" s="2">
        <v>22100000</v>
      </c>
      <c r="E33" s="2"/>
      <c r="F33" s="2">
        <f aca="true" t="shared" si="0" ref="F33:F38">+C33-D33+E33</f>
        <v>13506201.36</v>
      </c>
    </row>
    <row r="34" spans="1:6" ht="15" customHeight="1">
      <c r="A34" s="1" t="s">
        <v>60</v>
      </c>
      <c r="B34" s="1" t="s">
        <v>61</v>
      </c>
      <c r="C34" s="2">
        <v>3398181.32</v>
      </c>
      <c r="D34" s="2"/>
      <c r="E34" s="2">
        <v>1000000</v>
      </c>
      <c r="F34" s="2">
        <f t="shared" si="0"/>
        <v>4398181.32</v>
      </c>
    </row>
    <row r="35" spans="1:6" ht="23.25" customHeight="1">
      <c r="A35" s="1" t="s">
        <v>62</v>
      </c>
      <c r="B35" s="1" t="s">
        <v>63</v>
      </c>
      <c r="C35" s="2">
        <v>29458080.34</v>
      </c>
      <c r="D35" s="2"/>
      <c r="E35" s="2">
        <v>15000000</v>
      </c>
      <c r="F35" s="2">
        <f t="shared" si="0"/>
        <v>44458080.34</v>
      </c>
    </row>
    <row r="36" spans="1:6" ht="29.25" customHeight="1">
      <c r="A36" s="1" t="s">
        <v>64</v>
      </c>
      <c r="B36" s="1" t="s">
        <v>67</v>
      </c>
      <c r="C36" s="2">
        <v>621863.03</v>
      </c>
      <c r="D36" s="2"/>
      <c r="E36" s="2">
        <v>800000</v>
      </c>
      <c r="F36" s="2">
        <f t="shared" si="0"/>
        <v>1421863.03</v>
      </c>
    </row>
    <row r="37" spans="1:6" ht="22.5" customHeight="1">
      <c r="A37" s="1" t="s">
        <v>65</v>
      </c>
      <c r="B37" s="1" t="s">
        <v>66</v>
      </c>
      <c r="C37" s="2">
        <v>8831442.36</v>
      </c>
      <c r="D37" s="2"/>
      <c r="E37" s="2">
        <v>3500000</v>
      </c>
      <c r="F37" s="2">
        <f t="shared" si="0"/>
        <v>12331442.36</v>
      </c>
    </row>
    <row r="38" spans="1:6" ht="15" customHeight="1">
      <c r="A38" s="1" t="s">
        <v>68</v>
      </c>
      <c r="B38" s="1" t="s">
        <v>69</v>
      </c>
      <c r="C38" s="2">
        <v>6627950.63</v>
      </c>
      <c r="D38" s="2"/>
      <c r="E38" s="2">
        <v>1800000</v>
      </c>
      <c r="F38" s="2">
        <f t="shared" si="0"/>
        <v>8427950.629999999</v>
      </c>
    </row>
    <row r="39" spans="1:6" ht="12.75">
      <c r="A39" s="43"/>
      <c r="B39" s="44"/>
      <c r="C39" s="28">
        <f>SUM(C33:C38)</f>
        <v>84543719.03999999</v>
      </c>
      <c r="D39" s="28">
        <f>SUM(D33:D38)</f>
        <v>22100000</v>
      </c>
      <c r="E39" s="28">
        <f>SUM(E33:E38)</f>
        <v>22100000</v>
      </c>
      <c r="F39" s="28">
        <f>SUM(F33:F38)</f>
        <v>84543719.03999999</v>
      </c>
    </row>
    <row r="40" spans="1:6" ht="12.75">
      <c r="A40" s="3"/>
      <c r="B40" s="4"/>
      <c r="C40" s="4"/>
      <c r="D40" s="4"/>
      <c r="E40" s="4"/>
      <c r="F40" s="4"/>
    </row>
    <row r="41" spans="1:6" ht="12.75">
      <c r="A41" s="45" t="s">
        <v>11</v>
      </c>
      <c r="B41" s="45"/>
      <c r="C41" s="45"/>
      <c r="D41" s="45"/>
      <c r="E41" s="45"/>
      <c r="F41" s="45"/>
    </row>
    <row r="42" spans="1:6" ht="12.75">
      <c r="A42" s="5"/>
      <c r="B42" s="4"/>
      <c r="C42" s="4"/>
      <c r="D42" s="4"/>
      <c r="E42" s="4"/>
      <c r="F42" s="4"/>
    </row>
    <row r="43" spans="1:6" ht="31.5" customHeight="1">
      <c r="A43" s="46" t="s">
        <v>103</v>
      </c>
      <c r="B43" s="46"/>
      <c r="C43" s="46"/>
      <c r="D43" s="46"/>
      <c r="E43" s="46"/>
      <c r="F43" s="46"/>
    </row>
    <row r="44" spans="1:6" ht="12.75">
      <c r="A44" s="5"/>
      <c r="B44" s="4"/>
      <c r="C44" s="4"/>
      <c r="D44" s="4"/>
      <c r="E44" s="4"/>
      <c r="F44" s="4"/>
    </row>
    <row r="45" spans="1:6" ht="30" customHeight="1">
      <c r="A45" s="20" t="s">
        <v>12</v>
      </c>
      <c r="B45" s="20" t="s">
        <v>2</v>
      </c>
      <c r="C45" s="20" t="s">
        <v>3</v>
      </c>
      <c r="D45" s="20" t="s">
        <v>4</v>
      </c>
      <c r="E45" s="20" t="s">
        <v>5</v>
      </c>
      <c r="F45" s="20" t="s">
        <v>6</v>
      </c>
    </row>
    <row r="46" spans="1:6" ht="12.75">
      <c r="A46" s="21" t="s">
        <v>10</v>
      </c>
      <c r="B46" s="22"/>
      <c r="C46" s="22"/>
      <c r="D46" s="22"/>
      <c r="E46" s="22"/>
      <c r="F46" s="23"/>
    </row>
    <row r="47" spans="1:6" ht="15" customHeight="1">
      <c r="A47" s="1" t="s">
        <v>35</v>
      </c>
      <c r="B47" s="1" t="s">
        <v>143</v>
      </c>
      <c r="C47" s="2">
        <v>13506201.36</v>
      </c>
      <c r="D47" s="29">
        <v>965000</v>
      </c>
      <c r="E47" s="29"/>
      <c r="F47" s="2">
        <f>+C47-D47+E47</f>
        <v>12541201.36</v>
      </c>
    </row>
    <row r="48" spans="1:6" ht="30" customHeight="1">
      <c r="A48" s="1" t="s">
        <v>108</v>
      </c>
      <c r="B48" s="1" t="s">
        <v>109</v>
      </c>
      <c r="C48" s="2">
        <v>0</v>
      </c>
      <c r="D48" s="29"/>
      <c r="E48" s="29">
        <v>965000</v>
      </c>
      <c r="F48" s="2">
        <f>+C48-D48+E48</f>
        <v>965000</v>
      </c>
    </row>
    <row r="49" spans="1:6" ht="15" customHeight="1">
      <c r="A49" s="1"/>
      <c r="B49" s="1"/>
      <c r="C49" s="2"/>
      <c r="D49" s="2"/>
      <c r="E49" s="2"/>
      <c r="F49" s="2">
        <f>+C49-D49+E49</f>
        <v>0</v>
      </c>
    </row>
    <row r="50" spans="1:6" ht="12.75">
      <c r="A50" s="43"/>
      <c r="B50" s="44"/>
      <c r="C50" s="28">
        <f>SUM(C47:C49)</f>
        <v>13506201.36</v>
      </c>
      <c r="D50" s="28">
        <f>SUM(D47:D49)</f>
        <v>965000</v>
      </c>
      <c r="E50" s="28">
        <f>SUM(E47:E49)</f>
        <v>965000</v>
      </c>
      <c r="F50" s="28">
        <f>SUM(F47:F49)</f>
        <v>13506201.36</v>
      </c>
    </row>
    <row r="51" spans="1:6" ht="12.75">
      <c r="A51" s="3"/>
      <c r="B51" s="4"/>
      <c r="C51" s="4"/>
      <c r="D51" s="4"/>
      <c r="E51" s="4"/>
      <c r="F51" s="4"/>
    </row>
    <row r="52" spans="1:6" ht="12.75">
      <c r="A52" s="45" t="s">
        <v>11</v>
      </c>
      <c r="B52" s="45"/>
      <c r="C52" s="45"/>
      <c r="D52" s="45"/>
      <c r="E52" s="45"/>
      <c r="F52" s="45"/>
    </row>
    <row r="53" spans="1:6" ht="12.75">
      <c r="A53" s="5"/>
      <c r="B53" s="4"/>
      <c r="C53" s="4"/>
      <c r="D53" s="4"/>
      <c r="E53" s="4"/>
      <c r="F53" s="4"/>
    </row>
    <row r="54" spans="1:6" ht="59.25" customHeight="1">
      <c r="A54" s="46" t="s">
        <v>104</v>
      </c>
      <c r="B54" s="46"/>
      <c r="C54" s="46"/>
      <c r="D54" s="46"/>
      <c r="E54" s="46"/>
      <c r="F54" s="46"/>
    </row>
    <row r="55" spans="1:6" ht="12.75">
      <c r="A55" s="5"/>
      <c r="B55" s="4"/>
      <c r="C55" s="4"/>
      <c r="D55" s="4"/>
      <c r="E55" s="4"/>
      <c r="F55" s="4"/>
    </row>
    <row r="56" spans="1:6" ht="27.75" customHeight="1">
      <c r="A56" s="20" t="s">
        <v>12</v>
      </c>
      <c r="B56" s="20" t="s">
        <v>2</v>
      </c>
      <c r="C56" s="20" t="s">
        <v>3</v>
      </c>
      <c r="D56" s="20" t="s">
        <v>4</v>
      </c>
      <c r="E56" s="20" t="s">
        <v>5</v>
      </c>
      <c r="F56" s="20" t="s">
        <v>6</v>
      </c>
    </row>
    <row r="57" spans="1:6" ht="12.75">
      <c r="A57" s="21" t="s">
        <v>13</v>
      </c>
      <c r="B57" s="22"/>
      <c r="C57" s="22"/>
      <c r="D57" s="22"/>
      <c r="E57" s="22"/>
      <c r="F57" s="23"/>
    </row>
    <row r="58" spans="1:6" ht="15" customHeight="1">
      <c r="A58" s="1" t="s">
        <v>114</v>
      </c>
      <c r="B58" s="1" t="s">
        <v>115</v>
      </c>
      <c r="C58" s="2">
        <v>14010000</v>
      </c>
      <c r="D58" s="2">
        <v>11000000</v>
      </c>
      <c r="E58" s="2"/>
      <c r="F58" s="2">
        <f aca="true" t="shared" si="1" ref="F58:F65">+C58-D58+E58</f>
        <v>3010000</v>
      </c>
    </row>
    <row r="59" spans="1:6" ht="24.75" customHeight="1">
      <c r="A59" s="1" t="s">
        <v>126</v>
      </c>
      <c r="B59" s="1" t="s">
        <v>127</v>
      </c>
      <c r="C59" s="2">
        <v>1000000</v>
      </c>
      <c r="D59" s="2">
        <v>500000</v>
      </c>
      <c r="E59" s="2"/>
      <c r="F59" s="2">
        <f t="shared" si="1"/>
        <v>500000</v>
      </c>
    </row>
    <row r="60" spans="1:6" ht="15" customHeight="1">
      <c r="A60" s="1" t="s">
        <v>128</v>
      </c>
      <c r="B60" s="15" t="s">
        <v>129</v>
      </c>
      <c r="C60" s="2">
        <v>310000</v>
      </c>
      <c r="D60" s="2">
        <v>300000</v>
      </c>
      <c r="E60" s="2"/>
      <c r="F60" s="2">
        <f t="shared" si="1"/>
        <v>10000</v>
      </c>
    </row>
    <row r="61" spans="1:6" ht="15" customHeight="1">
      <c r="A61" s="1" t="s">
        <v>124</v>
      </c>
      <c r="B61" s="15" t="s">
        <v>125</v>
      </c>
      <c r="C61" s="2">
        <v>1000000</v>
      </c>
      <c r="D61" s="2">
        <v>500000</v>
      </c>
      <c r="E61" s="2"/>
      <c r="F61" s="2">
        <f t="shared" si="1"/>
        <v>500000</v>
      </c>
    </row>
    <row r="62" spans="1:6" ht="15" customHeight="1">
      <c r="A62" s="1" t="s">
        <v>130</v>
      </c>
      <c r="B62" s="15" t="s">
        <v>131</v>
      </c>
      <c r="C62" s="2">
        <v>709200</v>
      </c>
      <c r="D62" s="2">
        <v>200000</v>
      </c>
      <c r="E62" s="2"/>
      <c r="F62" s="2">
        <f t="shared" si="1"/>
        <v>509200</v>
      </c>
    </row>
    <row r="63" spans="1:6" ht="15" customHeight="1">
      <c r="A63" s="1" t="s">
        <v>132</v>
      </c>
      <c r="B63" s="15" t="s">
        <v>73</v>
      </c>
      <c r="C63" s="2">
        <v>500000</v>
      </c>
      <c r="D63" s="2">
        <v>500000</v>
      </c>
      <c r="E63" s="2"/>
      <c r="F63" s="2">
        <f t="shared" si="1"/>
        <v>0</v>
      </c>
    </row>
    <row r="64" spans="1:6" ht="15" customHeight="1">
      <c r="A64" s="1" t="s">
        <v>133</v>
      </c>
      <c r="B64" s="15" t="s">
        <v>134</v>
      </c>
      <c r="C64" s="2">
        <v>500000</v>
      </c>
      <c r="D64" s="2">
        <v>500000</v>
      </c>
      <c r="E64" s="2"/>
      <c r="F64" s="2">
        <f t="shared" si="1"/>
        <v>0</v>
      </c>
    </row>
    <row r="65" spans="1:6" ht="15" customHeight="1">
      <c r="A65" s="1" t="s">
        <v>144</v>
      </c>
      <c r="B65" s="15" t="s">
        <v>145</v>
      </c>
      <c r="C65" s="2">
        <v>1578000</v>
      </c>
      <c r="D65" s="2">
        <v>250000</v>
      </c>
      <c r="E65" s="2"/>
      <c r="F65" s="2">
        <f t="shared" si="1"/>
        <v>1328000</v>
      </c>
    </row>
    <row r="66" spans="1:6" ht="15" customHeight="1">
      <c r="A66" s="1" t="s">
        <v>116</v>
      </c>
      <c r="B66" s="1" t="s">
        <v>117</v>
      </c>
      <c r="C66" s="2">
        <v>1806354</v>
      </c>
      <c r="D66" s="2"/>
      <c r="E66" s="2">
        <v>2000000</v>
      </c>
      <c r="F66" s="2">
        <f aca="true" t="shared" si="2" ref="F66:F72">+C66-D66+E66</f>
        <v>3806354</v>
      </c>
    </row>
    <row r="67" spans="1:6" ht="15" customHeight="1">
      <c r="A67" s="1" t="s">
        <v>118</v>
      </c>
      <c r="B67" s="1" t="s">
        <v>119</v>
      </c>
      <c r="C67" s="2">
        <v>6000000</v>
      </c>
      <c r="D67" s="2"/>
      <c r="E67" s="2">
        <v>6000000</v>
      </c>
      <c r="F67" s="2">
        <f t="shared" si="2"/>
        <v>12000000</v>
      </c>
    </row>
    <row r="68" spans="1:6" ht="15" customHeight="1">
      <c r="A68" s="1" t="s">
        <v>120</v>
      </c>
      <c r="B68" s="1" t="s">
        <v>121</v>
      </c>
      <c r="C68" s="2">
        <v>1294897.96</v>
      </c>
      <c r="D68" s="2"/>
      <c r="E68" s="2">
        <f>2000000+500000</f>
        <v>2500000</v>
      </c>
      <c r="F68" s="2">
        <f t="shared" si="2"/>
        <v>3794897.96</v>
      </c>
    </row>
    <row r="69" spans="1:6" ht="15" customHeight="1">
      <c r="A69" s="1" t="s">
        <v>122</v>
      </c>
      <c r="B69" s="1" t="s">
        <v>123</v>
      </c>
      <c r="C69" s="2">
        <v>0</v>
      </c>
      <c r="D69" s="2"/>
      <c r="E69" s="2">
        <v>250000</v>
      </c>
      <c r="F69" s="2">
        <f t="shared" si="2"/>
        <v>250000</v>
      </c>
    </row>
    <row r="70" spans="1:6" ht="15" customHeight="1">
      <c r="A70" s="1" t="s">
        <v>124</v>
      </c>
      <c r="B70" s="1" t="s">
        <v>125</v>
      </c>
      <c r="C70" s="2">
        <v>1000000</v>
      </c>
      <c r="D70" s="2"/>
      <c r="E70" s="2">
        <v>750000</v>
      </c>
      <c r="F70" s="2">
        <f t="shared" si="2"/>
        <v>1750000</v>
      </c>
    </row>
    <row r="71" spans="1:6" ht="27" customHeight="1">
      <c r="A71" s="1" t="s">
        <v>135</v>
      </c>
      <c r="B71" s="15" t="s">
        <v>136</v>
      </c>
      <c r="C71" s="2">
        <v>0</v>
      </c>
      <c r="D71" s="2"/>
      <c r="E71" s="2">
        <v>2000000</v>
      </c>
      <c r="F71" s="2">
        <f t="shared" si="2"/>
        <v>2000000</v>
      </c>
    </row>
    <row r="72" spans="1:6" ht="15" customHeight="1">
      <c r="A72" s="1" t="s">
        <v>146</v>
      </c>
      <c r="B72" s="15" t="s">
        <v>147</v>
      </c>
      <c r="C72" s="2">
        <v>87905</v>
      </c>
      <c r="D72" s="2"/>
      <c r="E72" s="2">
        <v>250000</v>
      </c>
      <c r="F72" s="2">
        <f t="shared" si="2"/>
        <v>337905</v>
      </c>
    </row>
    <row r="73" spans="1:6" ht="12.75">
      <c r="A73" s="43"/>
      <c r="B73" s="44"/>
      <c r="C73" s="28">
        <f>SUM(C58:C72)</f>
        <v>29796356.96</v>
      </c>
      <c r="D73" s="28">
        <f>SUM(D58:D72)</f>
        <v>13750000</v>
      </c>
      <c r="E73" s="28">
        <f>SUM(E58:E72)</f>
        <v>13750000</v>
      </c>
      <c r="F73" s="28">
        <f>SUM(F58:F72)</f>
        <v>29796356.96</v>
      </c>
    </row>
    <row r="74" spans="1:6" ht="12.75">
      <c r="A74" s="3"/>
      <c r="B74" s="4"/>
      <c r="C74" s="4"/>
      <c r="D74" s="4"/>
      <c r="E74" s="4"/>
      <c r="F74" s="4"/>
    </row>
    <row r="75" spans="1:6" ht="12.75">
      <c r="A75" s="45" t="s">
        <v>11</v>
      </c>
      <c r="B75" s="45"/>
      <c r="C75" s="45"/>
      <c r="D75" s="45"/>
      <c r="E75" s="45"/>
      <c r="F75" s="45"/>
    </row>
    <row r="76" spans="1:6" ht="12.75">
      <c r="A76" s="5"/>
      <c r="B76" s="4"/>
      <c r="C76" s="4"/>
      <c r="D76" s="4"/>
      <c r="E76" s="4"/>
      <c r="F76" s="4"/>
    </row>
    <row r="77" spans="1:6" ht="47.25" customHeight="1">
      <c r="A77" s="46" t="s">
        <v>148</v>
      </c>
      <c r="B77" s="46"/>
      <c r="C77" s="46"/>
      <c r="D77" s="46"/>
      <c r="E77" s="46"/>
      <c r="F77" s="46"/>
    </row>
    <row r="78" spans="1:6" ht="12.75">
      <c r="A78" s="5"/>
      <c r="B78" s="4"/>
      <c r="C78" s="4"/>
      <c r="D78" s="4"/>
      <c r="E78" s="4"/>
      <c r="F78" s="4"/>
    </row>
    <row r="79" spans="1:6" ht="27" customHeight="1">
      <c r="A79" s="20" t="s">
        <v>12</v>
      </c>
      <c r="B79" s="20" t="s">
        <v>2</v>
      </c>
      <c r="C79" s="20" t="s">
        <v>3</v>
      </c>
      <c r="D79" s="20" t="s">
        <v>4</v>
      </c>
      <c r="E79" s="20" t="s">
        <v>5</v>
      </c>
      <c r="F79" s="20" t="s">
        <v>6</v>
      </c>
    </row>
    <row r="80" spans="1:6" ht="12.75">
      <c r="A80" s="21" t="s">
        <v>14</v>
      </c>
      <c r="B80" s="22"/>
      <c r="C80" s="22"/>
      <c r="D80" s="22"/>
      <c r="E80" s="22"/>
      <c r="F80" s="23"/>
    </row>
    <row r="81" spans="1:6" ht="12.75" customHeight="1">
      <c r="A81" s="1" t="s">
        <v>35</v>
      </c>
      <c r="B81" s="1" t="s">
        <v>143</v>
      </c>
      <c r="C81" s="2">
        <v>12541201.36</v>
      </c>
      <c r="D81" s="2">
        <v>3500000</v>
      </c>
      <c r="E81" s="2"/>
      <c r="F81" s="2">
        <f>+C81-D81+E81</f>
        <v>9041201.36</v>
      </c>
    </row>
    <row r="82" spans="1:6" ht="12.75" customHeight="1">
      <c r="A82" s="1" t="s">
        <v>107</v>
      </c>
      <c r="B82" s="1" t="s">
        <v>110</v>
      </c>
      <c r="C82" s="2">
        <v>0</v>
      </c>
      <c r="D82" s="2"/>
      <c r="E82" s="2">
        <v>3500000</v>
      </c>
      <c r="F82" s="2">
        <f>+C82-D82+E82</f>
        <v>3500000</v>
      </c>
    </row>
    <row r="83" spans="1:6" ht="12.75" customHeight="1">
      <c r="A83" s="1"/>
      <c r="B83" s="1"/>
      <c r="C83" s="2"/>
      <c r="D83" s="2"/>
      <c r="E83" s="2"/>
      <c r="F83" s="2">
        <f>+C83-D83+E83</f>
        <v>0</v>
      </c>
    </row>
    <row r="84" spans="1:7" ht="12.75">
      <c r="A84" s="43"/>
      <c r="B84" s="44"/>
      <c r="C84" s="28">
        <f>SUM(C81:C83)</f>
        <v>12541201.36</v>
      </c>
      <c r="D84" s="28">
        <f>SUM(D81:D83)</f>
        <v>3500000</v>
      </c>
      <c r="E84" s="28">
        <f>SUM(E81:E83)</f>
        <v>3500000</v>
      </c>
      <c r="F84" s="28">
        <f>SUM(F81:F83)</f>
        <v>12541201.36</v>
      </c>
      <c r="G84" s="7"/>
    </row>
    <row r="85" spans="1:6" ht="12.75">
      <c r="A85" s="3"/>
      <c r="B85" s="4"/>
      <c r="C85" s="4"/>
      <c r="D85" s="4"/>
      <c r="E85" s="4"/>
      <c r="F85" s="4"/>
    </row>
    <row r="86" spans="1:6" ht="12.75">
      <c r="A86" s="45" t="s">
        <v>11</v>
      </c>
      <c r="B86" s="45"/>
      <c r="C86" s="45"/>
      <c r="D86" s="45"/>
      <c r="E86" s="45"/>
      <c r="F86" s="45"/>
    </row>
    <row r="87" spans="1:6" ht="12.75">
      <c r="A87" s="5"/>
      <c r="B87" s="4"/>
      <c r="C87" s="4"/>
      <c r="D87" s="4"/>
      <c r="E87" s="4"/>
      <c r="F87" s="4"/>
    </row>
    <row r="88" spans="1:6" ht="31.5" customHeight="1">
      <c r="A88" s="46" t="s">
        <v>105</v>
      </c>
      <c r="B88" s="46"/>
      <c r="C88" s="46"/>
      <c r="D88" s="46"/>
      <c r="E88" s="46"/>
      <c r="F88" s="46"/>
    </row>
    <row r="89" spans="1:6" ht="14.25" customHeight="1">
      <c r="A89" s="5"/>
      <c r="B89" s="5"/>
      <c r="C89" s="5"/>
      <c r="D89" s="5"/>
      <c r="E89" s="5"/>
      <c r="F89" s="5"/>
    </row>
    <row r="90" spans="1:6" ht="30.75" customHeight="1">
      <c r="A90" s="20" t="s">
        <v>12</v>
      </c>
      <c r="B90" s="20" t="s">
        <v>2</v>
      </c>
      <c r="C90" s="20" t="s">
        <v>3</v>
      </c>
      <c r="D90" s="20" t="s">
        <v>4</v>
      </c>
      <c r="E90" s="20" t="s">
        <v>5</v>
      </c>
      <c r="F90" s="20" t="s">
        <v>6</v>
      </c>
    </row>
    <row r="91" spans="1:6" ht="18.75" customHeight="1">
      <c r="A91" s="21" t="s">
        <v>15</v>
      </c>
      <c r="B91" s="22"/>
      <c r="C91" s="22"/>
      <c r="D91" s="22"/>
      <c r="E91" s="22"/>
      <c r="F91" s="23"/>
    </row>
    <row r="92" spans="1:8" ht="12.75" customHeight="1">
      <c r="A92" s="1" t="s">
        <v>71</v>
      </c>
      <c r="B92" s="1" t="s">
        <v>111</v>
      </c>
      <c r="C92" s="2">
        <v>12000000</v>
      </c>
      <c r="D92" s="2">
        <v>12000000</v>
      </c>
      <c r="E92" s="2"/>
      <c r="F92" s="2">
        <f>+C92-D92+E92</f>
        <v>0</v>
      </c>
      <c r="H92" s="7" t="s">
        <v>22</v>
      </c>
    </row>
    <row r="93" spans="1:6" ht="12.75" customHeight="1">
      <c r="A93" s="1" t="s">
        <v>72</v>
      </c>
      <c r="B93" s="1" t="s">
        <v>73</v>
      </c>
      <c r="C93" s="2">
        <v>0</v>
      </c>
      <c r="D93" s="2"/>
      <c r="E93" s="2">
        <v>8000000</v>
      </c>
      <c r="F93" s="2">
        <f>+C93-D93+E93</f>
        <v>8000000</v>
      </c>
    </row>
    <row r="94" spans="1:6" ht="13.5" customHeight="1">
      <c r="A94" s="1" t="s">
        <v>74</v>
      </c>
      <c r="B94" s="1" t="s">
        <v>40</v>
      </c>
      <c r="C94" s="2">
        <v>0</v>
      </c>
      <c r="D94" s="2"/>
      <c r="E94" s="2">
        <v>2000000</v>
      </c>
      <c r="F94" s="2">
        <f>+C94-D94+E94</f>
        <v>2000000</v>
      </c>
    </row>
    <row r="95" spans="1:6" ht="12.75" customHeight="1">
      <c r="A95" s="1" t="s">
        <v>75</v>
      </c>
      <c r="B95" s="1" t="s">
        <v>76</v>
      </c>
      <c r="C95" s="2">
        <v>0</v>
      </c>
      <c r="D95" s="2"/>
      <c r="E95" s="2">
        <v>2000000</v>
      </c>
      <c r="F95" s="2">
        <f>+C95-D95+E95</f>
        <v>2000000</v>
      </c>
    </row>
    <row r="96" spans="1:8" ht="15" customHeight="1">
      <c r="A96" s="43"/>
      <c r="B96" s="44"/>
      <c r="C96" s="28">
        <f>SUM(C92:C95)</f>
        <v>12000000</v>
      </c>
      <c r="D96" s="28">
        <f>SUM(D92:D95)</f>
        <v>12000000</v>
      </c>
      <c r="E96" s="28">
        <f>SUM(E92:E95)</f>
        <v>12000000</v>
      </c>
      <c r="F96" s="28">
        <f>SUM(F92:F95)</f>
        <v>12000000</v>
      </c>
      <c r="G96" s="7"/>
      <c r="H96" s="7" t="s">
        <v>22</v>
      </c>
    </row>
    <row r="97" spans="1:8" ht="15" customHeight="1">
      <c r="A97" s="11"/>
      <c r="B97" s="11"/>
      <c r="C97" s="12"/>
      <c r="D97" s="12"/>
      <c r="E97" s="12"/>
      <c r="F97" s="12"/>
      <c r="H97" s="7" t="s">
        <v>24</v>
      </c>
    </row>
    <row r="98" spans="1:6" ht="24.75" customHeight="1">
      <c r="A98" s="47" t="s">
        <v>11</v>
      </c>
      <c r="B98" s="47"/>
      <c r="C98" s="47"/>
      <c r="D98" s="47"/>
      <c r="E98" s="47"/>
      <c r="F98" s="47"/>
    </row>
    <row r="99" spans="1:6" ht="51.75" customHeight="1">
      <c r="A99" s="48" t="s">
        <v>106</v>
      </c>
      <c r="B99" s="48"/>
      <c r="C99" s="48"/>
      <c r="D99" s="48"/>
      <c r="E99" s="48"/>
      <c r="F99" s="48"/>
    </row>
    <row r="100" spans="1:6" ht="15" customHeight="1">
      <c r="A100" s="5"/>
      <c r="B100" s="5"/>
      <c r="C100" s="5"/>
      <c r="D100" s="5"/>
      <c r="E100" s="5"/>
      <c r="F100" s="5"/>
    </row>
    <row r="101" spans="1:6" ht="33" customHeight="1">
      <c r="A101" s="20" t="s">
        <v>12</v>
      </c>
      <c r="B101" s="20" t="s">
        <v>2</v>
      </c>
      <c r="C101" s="20" t="s">
        <v>3</v>
      </c>
      <c r="D101" s="20" t="s">
        <v>4</v>
      </c>
      <c r="E101" s="20" t="s">
        <v>5</v>
      </c>
      <c r="F101" s="20" t="s">
        <v>6</v>
      </c>
    </row>
    <row r="102" spans="1:6" ht="18.75" customHeight="1">
      <c r="A102" s="21" t="s">
        <v>23</v>
      </c>
      <c r="B102" s="22"/>
      <c r="C102" s="22"/>
      <c r="D102" s="22"/>
      <c r="E102" s="22"/>
      <c r="F102" s="23"/>
    </row>
    <row r="103" spans="1:7" ht="12.75" customHeight="1">
      <c r="A103" s="10" t="s">
        <v>225</v>
      </c>
      <c r="B103" s="10" t="s">
        <v>226</v>
      </c>
      <c r="C103" s="8">
        <v>11985000</v>
      </c>
      <c r="D103" s="30">
        <v>2500000</v>
      </c>
      <c r="E103" s="30"/>
      <c r="F103" s="2">
        <f>+C103-D103+E103</f>
        <v>9485000</v>
      </c>
      <c r="G103" s="7" t="s">
        <v>22</v>
      </c>
    </row>
    <row r="104" spans="1:7" ht="12.75" customHeight="1">
      <c r="A104" s="10" t="s">
        <v>37</v>
      </c>
      <c r="B104" s="10" t="s">
        <v>227</v>
      </c>
      <c r="C104" s="8">
        <v>10791564</v>
      </c>
      <c r="D104" s="30">
        <v>500000</v>
      </c>
      <c r="E104" s="30"/>
      <c r="F104" s="2">
        <f>+C104-D104+E104</f>
        <v>10291564</v>
      </c>
      <c r="G104" s="7"/>
    </row>
    <row r="105" spans="1:7" ht="12.75" customHeight="1">
      <c r="A105" s="10" t="s">
        <v>108</v>
      </c>
      <c r="B105" s="10" t="s">
        <v>233</v>
      </c>
      <c r="C105" s="8">
        <v>0</v>
      </c>
      <c r="D105" s="30"/>
      <c r="E105" s="30">
        <v>3000000</v>
      </c>
      <c r="F105" s="2">
        <f>+C105-D105+E105</f>
        <v>3000000</v>
      </c>
      <c r="G105" s="7"/>
    </row>
    <row r="106" spans="1:6" ht="12.75" customHeight="1">
      <c r="A106" s="10"/>
      <c r="B106" s="10"/>
      <c r="C106" s="8"/>
      <c r="D106" s="8"/>
      <c r="E106" s="8"/>
      <c r="F106" s="2">
        <f>+C106-D106+E106</f>
        <v>0</v>
      </c>
    </row>
    <row r="107" spans="1:6" ht="18.75" customHeight="1">
      <c r="A107" s="43"/>
      <c r="B107" s="44"/>
      <c r="C107" s="28">
        <f>SUM(C103:C106)</f>
        <v>22776564</v>
      </c>
      <c r="D107" s="28">
        <f>SUM(D103:D106)</f>
        <v>3000000</v>
      </c>
      <c r="E107" s="28">
        <f>SUM(E103:E106)</f>
        <v>3000000</v>
      </c>
      <c r="F107" s="28">
        <f>SUM(F103:F106)</f>
        <v>22776564</v>
      </c>
    </row>
    <row r="108" spans="1:6" ht="18.75" customHeight="1">
      <c r="A108" s="3"/>
      <c r="B108" s="4"/>
      <c r="C108" s="4"/>
      <c r="D108" s="4"/>
      <c r="E108" s="4"/>
      <c r="F108" s="4"/>
    </row>
    <row r="109" spans="1:6" ht="18.75" customHeight="1">
      <c r="A109" s="45" t="s">
        <v>11</v>
      </c>
      <c r="B109" s="45"/>
      <c r="C109" s="45"/>
      <c r="D109" s="45"/>
      <c r="E109" s="45"/>
      <c r="F109" s="45"/>
    </row>
    <row r="110" spans="1:6" ht="66.75" customHeight="1">
      <c r="A110" s="46" t="s">
        <v>277</v>
      </c>
      <c r="B110" s="46"/>
      <c r="C110" s="46"/>
      <c r="D110" s="46"/>
      <c r="E110" s="46"/>
      <c r="F110" s="46"/>
    </row>
    <row r="111" spans="1:6" ht="21" customHeight="1">
      <c r="A111" s="5"/>
      <c r="B111" s="5"/>
      <c r="C111" s="5"/>
      <c r="D111" s="5"/>
      <c r="E111" s="5"/>
      <c r="F111" s="5"/>
    </row>
    <row r="112" spans="1:6" ht="24" customHeight="1">
      <c r="A112" s="20" t="s">
        <v>12</v>
      </c>
      <c r="B112" s="20" t="s">
        <v>2</v>
      </c>
      <c r="C112" s="20" t="s">
        <v>3</v>
      </c>
      <c r="D112" s="20" t="s">
        <v>4</v>
      </c>
      <c r="E112" s="20" t="s">
        <v>5</v>
      </c>
      <c r="F112" s="20" t="s">
        <v>6</v>
      </c>
    </row>
    <row r="113" spans="1:6" ht="24" customHeight="1">
      <c r="A113" s="21" t="s">
        <v>16</v>
      </c>
      <c r="B113" s="22"/>
      <c r="C113" s="22"/>
      <c r="D113" s="22"/>
      <c r="E113" s="22"/>
      <c r="F113" s="23"/>
    </row>
    <row r="114" spans="1:6" ht="18" customHeight="1">
      <c r="A114" s="10" t="s">
        <v>37</v>
      </c>
      <c r="B114" s="10" t="s">
        <v>227</v>
      </c>
      <c r="C114" s="8">
        <v>10791564</v>
      </c>
      <c r="D114" s="30">
        <v>1000000</v>
      </c>
      <c r="E114" s="30"/>
      <c r="F114" s="2">
        <f aca="true" t="shared" si="3" ref="F114:F119">+C114-D114+E114</f>
        <v>9791564</v>
      </c>
    </row>
    <row r="115" spans="1:6" ht="21.75" customHeight="1">
      <c r="A115" s="10" t="s">
        <v>229</v>
      </c>
      <c r="B115" s="10" t="s">
        <v>230</v>
      </c>
      <c r="C115" s="8">
        <v>8230970.39</v>
      </c>
      <c r="D115" s="30">
        <v>1000000</v>
      </c>
      <c r="E115" s="30"/>
      <c r="F115" s="2">
        <f t="shared" si="3"/>
        <v>7230970.39</v>
      </c>
    </row>
    <row r="116" spans="1:6" ht="15" customHeight="1">
      <c r="A116" s="10" t="s">
        <v>231</v>
      </c>
      <c r="B116" s="10" t="s">
        <v>232</v>
      </c>
      <c r="C116" s="8">
        <v>3495948.8</v>
      </c>
      <c r="D116" s="30">
        <v>1000000</v>
      </c>
      <c r="E116" s="30"/>
      <c r="F116" s="2">
        <f t="shared" si="3"/>
        <v>2495948.8</v>
      </c>
    </row>
    <row r="117" spans="1:6" ht="18.75" customHeight="1">
      <c r="A117" s="10" t="s">
        <v>28</v>
      </c>
      <c r="B117" s="10" t="s">
        <v>29</v>
      </c>
      <c r="C117" s="8">
        <v>7652653</v>
      </c>
      <c r="D117" s="30">
        <v>681140.89</v>
      </c>
      <c r="E117" s="30"/>
      <c r="F117" s="2">
        <f t="shared" si="3"/>
        <v>6971512.11</v>
      </c>
    </row>
    <row r="118" spans="1:6" ht="16.5" customHeight="1">
      <c r="A118" s="10" t="s">
        <v>39</v>
      </c>
      <c r="B118" s="10" t="s">
        <v>228</v>
      </c>
      <c r="C118" s="8">
        <v>1719959.11</v>
      </c>
      <c r="D118" s="30">
        <v>1719959.11</v>
      </c>
      <c r="E118" s="30"/>
      <c r="F118" s="2">
        <f t="shared" si="3"/>
        <v>0</v>
      </c>
    </row>
    <row r="119" spans="1:6" ht="22.5" customHeight="1">
      <c r="A119" s="10" t="s">
        <v>149</v>
      </c>
      <c r="B119" s="10" t="s">
        <v>150</v>
      </c>
      <c r="C119" s="8">
        <v>616732.5</v>
      </c>
      <c r="D119" s="30"/>
      <c r="E119" s="30">
        <v>5401100</v>
      </c>
      <c r="F119" s="2">
        <f t="shared" si="3"/>
        <v>6017832.5</v>
      </c>
    </row>
    <row r="120" spans="1:6" ht="18.75" customHeight="1">
      <c r="A120" s="43"/>
      <c r="B120" s="44"/>
      <c r="C120" s="28">
        <f>SUM(C114:C119)</f>
        <v>32507827.8</v>
      </c>
      <c r="D120" s="28">
        <f>SUM(D114:D119)</f>
        <v>5401100</v>
      </c>
      <c r="E120" s="28">
        <f>SUM(E114:E119)</f>
        <v>5401100</v>
      </c>
      <c r="F120" s="28">
        <f>SUM(F114:F119)</f>
        <v>32507827.8</v>
      </c>
    </row>
    <row r="121" spans="1:6" ht="12.75" customHeight="1">
      <c r="A121" s="5"/>
      <c r="B121" s="5"/>
      <c r="C121" s="5"/>
      <c r="D121" s="5"/>
      <c r="E121" s="5"/>
      <c r="F121" s="5"/>
    </row>
    <row r="122" spans="1:6" ht="12.75" customHeight="1">
      <c r="A122" s="5"/>
      <c r="B122" s="5"/>
      <c r="C122" s="5"/>
      <c r="D122" s="5"/>
      <c r="E122" s="5"/>
      <c r="F122" s="5"/>
    </row>
    <row r="123" spans="1:6" ht="12.75" customHeight="1">
      <c r="A123" s="45" t="s">
        <v>11</v>
      </c>
      <c r="B123" s="45"/>
      <c r="C123" s="45"/>
      <c r="D123" s="45"/>
      <c r="E123" s="45"/>
      <c r="F123" s="45"/>
    </row>
    <row r="124" spans="1:6" ht="12.75" customHeight="1">
      <c r="A124" s="5"/>
      <c r="B124" s="4"/>
      <c r="C124" s="4"/>
      <c r="D124" s="4"/>
      <c r="E124" s="4"/>
      <c r="F124" s="4"/>
    </row>
    <row r="125" spans="1:6" ht="12.75" customHeight="1">
      <c r="A125" s="49" t="s">
        <v>276</v>
      </c>
      <c r="B125" s="49"/>
      <c r="C125" s="49"/>
      <c r="D125" s="49"/>
      <c r="E125" s="49"/>
      <c r="F125" s="49"/>
    </row>
    <row r="126" spans="1:6" ht="12.75" customHeight="1">
      <c r="A126" s="49"/>
      <c r="B126" s="49"/>
      <c r="C126" s="49"/>
      <c r="D126" s="49"/>
      <c r="E126" s="49"/>
      <c r="F126" s="49"/>
    </row>
    <row r="127" spans="1:7" ht="12.75" customHeight="1">
      <c r="A127" s="5"/>
      <c r="B127" s="5"/>
      <c r="C127" s="5"/>
      <c r="D127" s="5"/>
      <c r="E127" s="5"/>
      <c r="F127" s="5"/>
      <c r="G127" s="7"/>
    </row>
    <row r="128" spans="1:6" ht="18.75" customHeight="1">
      <c r="A128" s="5"/>
      <c r="B128" s="5"/>
      <c r="C128" s="5"/>
      <c r="D128" s="5"/>
      <c r="E128" s="5"/>
      <c r="F128" s="5"/>
    </row>
    <row r="129" spans="1:6" ht="30" customHeight="1">
      <c r="A129" s="20" t="s">
        <v>12</v>
      </c>
      <c r="B129" s="20" t="s">
        <v>2</v>
      </c>
      <c r="C129" s="20" t="s">
        <v>3</v>
      </c>
      <c r="D129" s="20" t="s">
        <v>4</v>
      </c>
      <c r="E129" s="20" t="s">
        <v>5</v>
      </c>
      <c r="F129" s="20" t="s">
        <v>6</v>
      </c>
    </row>
    <row r="130" spans="1:6" ht="39.75" customHeight="1">
      <c r="A130" s="21" t="s">
        <v>18</v>
      </c>
      <c r="B130" s="22"/>
      <c r="C130" s="22"/>
      <c r="D130" s="22"/>
      <c r="E130" s="22"/>
      <c r="F130" s="23"/>
    </row>
    <row r="131" spans="1:6" ht="15" customHeight="1">
      <c r="A131" s="10" t="s">
        <v>77</v>
      </c>
      <c r="B131" s="10" t="s">
        <v>78</v>
      </c>
      <c r="C131" s="8">
        <v>1000000</v>
      </c>
      <c r="D131" s="8">
        <v>500000</v>
      </c>
      <c r="E131" s="8"/>
      <c r="F131" s="2">
        <f>+C131-D131+E131</f>
        <v>500000</v>
      </c>
    </row>
    <row r="132" spans="1:6" ht="30" customHeight="1">
      <c r="A132" s="10" t="s">
        <v>79</v>
      </c>
      <c r="B132" s="10" t="s">
        <v>80</v>
      </c>
      <c r="C132" s="8">
        <v>976770</v>
      </c>
      <c r="D132" s="8">
        <v>500000</v>
      </c>
      <c r="E132" s="8"/>
      <c r="F132" s="2">
        <f aca="true" t="shared" si="4" ref="F132:F137">+C132-D132+E132</f>
        <v>476770</v>
      </c>
    </row>
    <row r="133" spans="1:6" ht="15" customHeight="1">
      <c r="A133" s="10" t="s">
        <v>81</v>
      </c>
      <c r="B133" s="10" t="s">
        <v>82</v>
      </c>
      <c r="C133" s="8">
        <v>1800000</v>
      </c>
      <c r="D133" s="8">
        <v>1800000</v>
      </c>
      <c r="E133" s="8"/>
      <c r="F133" s="2">
        <f t="shared" si="4"/>
        <v>0</v>
      </c>
    </row>
    <row r="134" spans="1:6" ht="30" customHeight="1">
      <c r="A134" s="1" t="s">
        <v>83</v>
      </c>
      <c r="B134" s="1" t="s">
        <v>84</v>
      </c>
      <c r="C134" s="8">
        <v>9000000</v>
      </c>
      <c r="D134" s="8">
        <v>4098600</v>
      </c>
      <c r="E134" s="8"/>
      <c r="F134" s="2">
        <f t="shared" si="4"/>
        <v>4901400</v>
      </c>
    </row>
    <row r="135" spans="1:6" ht="20.25" customHeight="1">
      <c r="A135" s="1" t="s">
        <v>85</v>
      </c>
      <c r="B135" s="1" t="s">
        <v>86</v>
      </c>
      <c r="C135" s="8">
        <v>1200000</v>
      </c>
      <c r="D135" s="8">
        <v>1000000</v>
      </c>
      <c r="E135" s="8"/>
      <c r="F135" s="2">
        <f t="shared" si="4"/>
        <v>200000</v>
      </c>
    </row>
    <row r="136" spans="1:6" ht="15" customHeight="1">
      <c r="A136" s="10" t="s">
        <v>31</v>
      </c>
      <c r="B136" s="10" t="s">
        <v>88</v>
      </c>
      <c r="C136" s="8">
        <v>518676.4</v>
      </c>
      <c r="D136" s="8"/>
      <c r="E136" s="8">
        <v>7898600</v>
      </c>
      <c r="F136" s="2">
        <f>+C136-D136+E136</f>
        <v>8417276.4</v>
      </c>
    </row>
    <row r="137" spans="1:6" ht="15" customHeight="1">
      <c r="A137" s="1"/>
      <c r="B137" s="1"/>
      <c r="C137" s="2"/>
      <c r="D137" s="8"/>
      <c r="E137" s="8"/>
      <c r="F137" s="2">
        <f t="shared" si="4"/>
        <v>0</v>
      </c>
    </row>
    <row r="138" spans="1:6" ht="15" customHeight="1">
      <c r="A138" s="43"/>
      <c r="B138" s="44"/>
      <c r="C138" s="28">
        <f>SUM(C131:C137)</f>
        <v>14495446.4</v>
      </c>
      <c r="D138" s="28">
        <f>SUM(D131:D137)</f>
        <v>7898600</v>
      </c>
      <c r="E138" s="28">
        <f>SUM(E131:E137)</f>
        <v>7898600</v>
      </c>
      <c r="F138" s="28">
        <f>SUM(F131:F137)</f>
        <v>14495446.4</v>
      </c>
    </row>
    <row r="139" spans="1:6" ht="15" customHeight="1">
      <c r="A139" s="3"/>
      <c r="B139" s="4"/>
      <c r="C139" s="4"/>
      <c r="D139" s="4"/>
      <c r="E139" s="4"/>
      <c r="F139" s="4"/>
    </row>
    <row r="140" spans="1:6" ht="40.5" customHeight="1">
      <c r="A140" s="45" t="s">
        <v>11</v>
      </c>
      <c r="B140" s="45"/>
      <c r="C140" s="45"/>
      <c r="D140" s="45"/>
      <c r="E140" s="45"/>
      <c r="F140" s="45"/>
    </row>
    <row r="141" spans="1:6" ht="15" customHeight="1">
      <c r="A141" s="5"/>
      <c r="B141" s="4"/>
      <c r="C141" s="4"/>
      <c r="D141" s="4"/>
      <c r="E141" s="4"/>
      <c r="F141" s="4"/>
    </row>
    <row r="142" spans="1:6" ht="43.5" customHeight="1">
      <c r="A142" s="51" t="s">
        <v>89</v>
      </c>
      <c r="B142" s="51"/>
      <c r="C142" s="51"/>
      <c r="D142" s="51"/>
      <c r="E142" s="51"/>
      <c r="F142" s="51"/>
    </row>
    <row r="143" spans="1:6" ht="15" customHeight="1">
      <c r="A143" s="5"/>
      <c r="B143" s="5"/>
      <c r="C143" s="5"/>
      <c r="D143" s="5"/>
      <c r="E143" s="5"/>
      <c r="F143" s="5"/>
    </row>
    <row r="144" spans="1:6" ht="39" customHeight="1">
      <c r="A144" s="20" t="s">
        <v>12</v>
      </c>
      <c r="B144" s="20" t="s">
        <v>2</v>
      </c>
      <c r="C144" s="20" t="s">
        <v>3</v>
      </c>
      <c r="D144" s="20" t="s">
        <v>4</v>
      </c>
      <c r="E144" s="20" t="s">
        <v>5</v>
      </c>
      <c r="F144" s="20" t="s">
        <v>6</v>
      </c>
    </row>
    <row r="145" spans="1:6" ht="19.5" customHeight="1">
      <c r="A145" s="21" t="s">
        <v>20</v>
      </c>
      <c r="B145" s="22"/>
      <c r="C145" s="22"/>
      <c r="D145" s="22"/>
      <c r="E145" s="22"/>
      <c r="F145" s="23"/>
    </row>
    <row r="146" spans="1:6" ht="30.75" customHeight="1">
      <c r="A146" s="10" t="s">
        <v>33</v>
      </c>
      <c r="B146" s="10" t="s">
        <v>90</v>
      </c>
      <c r="C146" s="8">
        <v>1911714</v>
      </c>
      <c r="D146" s="8">
        <v>95000</v>
      </c>
      <c r="E146" s="8"/>
      <c r="F146" s="2">
        <f>+C146-D146+E146</f>
        <v>1816714</v>
      </c>
    </row>
    <row r="147" spans="1:6" ht="19.5" customHeight="1">
      <c r="A147" s="10" t="s">
        <v>91</v>
      </c>
      <c r="B147" s="10" t="s">
        <v>92</v>
      </c>
      <c r="C147" s="8">
        <v>0</v>
      </c>
      <c r="D147" s="8"/>
      <c r="E147" s="8">
        <v>95000</v>
      </c>
      <c r="F147" s="2">
        <f>+C147-D147+E147</f>
        <v>95000</v>
      </c>
    </row>
    <row r="148" spans="1:6" ht="21" customHeight="1">
      <c r="A148" s="43"/>
      <c r="B148" s="44"/>
      <c r="C148" s="28">
        <f>SUM(C146:C147)</f>
        <v>1911714</v>
      </c>
      <c r="D148" s="28">
        <f>SUM(D146:D147)</f>
        <v>95000</v>
      </c>
      <c r="E148" s="28">
        <f>SUM(E146:E147)</f>
        <v>95000</v>
      </c>
      <c r="F148" s="28">
        <f>SUM(F146:F147)</f>
        <v>1911714</v>
      </c>
    </row>
    <row r="149" spans="1:6" ht="15" customHeight="1">
      <c r="A149" s="3"/>
      <c r="B149" s="4"/>
      <c r="C149" s="4"/>
      <c r="D149" s="4"/>
      <c r="E149" s="4"/>
      <c r="F149" s="4"/>
    </row>
    <row r="150" spans="1:6" ht="15" customHeight="1">
      <c r="A150" s="45" t="s">
        <v>11</v>
      </c>
      <c r="B150" s="45"/>
      <c r="C150" s="45"/>
      <c r="D150" s="45"/>
      <c r="E150" s="45"/>
      <c r="F150" s="45"/>
    </row>
    <row r="151" spans="1:6" ht="15" customHeight="1">
      <c r="A151" s="5"/>
      <c r="B151" s="4"/>
      <c r="C151" s="4"/>
      <c r="D151" s="4"/>
      <c r="E151" s="4"/>
      <c r="F151" s="4"/>
    </row>
    <row r="152" spans="1:6" ht="38.25" customHeight="1">
      <c r="A152" s="46" t="s">
        <v>93</v>
      </c>
      <c r="B152" s="46"/>
      <c r="C152" s="46"/>
      <c r="D152" s="46"/>
      <c r="E152" s="46"/>
      <c r="F152" s="46"/>
    </row>
    <row r="153" spans="1:6" ht="39.75" customHeight="1">
      <c r="A153" s="5"/>
      <c r="B153" s="5"/>
      <c r="C153" s="5"/>
      <c r="D153" s="5"/>
      <c r="E153" s="5"/>
      <c r="F153" s="5"/>
    </row>
    <row r="154" spans="1:6" ht="30" customHeight="1">
      <c r="A154" s="20" t="s">
        <v>12</v>
      </c>
      <c r="B154" s="20" t="s">
        <v>2</v>
      </c>
      <c r="C154" s="20" t="s">
        <v>3</v>
      </c>
      <c r="D154" s="20" t="s">
        <v>4</v>
      </c>
      <c r="E154" s="20" t="s">
        <v>5</v>
      </c>
      <c r="F154" s="20" t="s">
        <v>6</v>
      </c>
    </row>
    <row r="155" spans="1:6" ht="12.75">
      <c r="A155" s="21" t="s">
        <v>21</v>
      </c>
      <c r="B155" s="22"/>
      <c r="C155" s="22"/>
      <c r="D155" s="22"/>
      <c r="E155" s="22"/>
      <c r="F155" s="23"/>
    </row>
    <row r="156" spans="1:6" ht="12.75" customHeight="1">
      <c r="A156" s="10" t="s">
        <v>95</v>
      </c>
      <c r="B156" s="10" t="s">
        <v>96</v>
      </c>
      <c r="C156" s="8">
        <v>700000</v>
      </c>
      <c r="D156" s="30">
        <v>400000</v>
      </c>
      <c r="E156" s="30"/>
      <c r="F156" s="2">
        <f>+C156-D156+E156</f>
        <v>300000</v>
      </c>
    </row>
    <row r="157" spans="1:6" ht="12.75">
      <c r="A157" s="10" t="s">
        <v>97</v>
      </c>
      <c r="B157" s="10" t="s">
        <v>98</v>
      </c>
      <c r="C157" s="8">
        <v>454770</v>
      </c>
      <c r="D157" s="30">
        <v>300000</v>
      </c>
      <c r="E157" s="30"/>
      <c r="F157" s="2">
        <f>+C157-D157+E157</f>
        <v>154770</v>
      </c>
    </row>
    <row r="158" spans="1:6" ht="12.75">
      <c r="A158" s="10" t="s">
        <v>99</v>
      </c>
      <c r="B158" s="10" t="s">
        <v>100</v>
      </c>
      <c r="C158" s="8">
        <v>2320000</v>
      </c>
      <c r="D158" s="30">
        <v>800000</v>
      </c>
      <c r="E158" s="30"/>
      <c r="F158" s="2">
        <f>+C158-D158+E158</f>
        <v>1520000</v>
      </c>
    </row>
    <row r="159" spans="1:6" ht="12.75">
      <c r="A159" s="10" t="s">
        <v>101</v>
      </c>
      <c r="B159" s="10" t="s">
        <v>102</v>
      </c>
      <c r="C159" s="8">
        <v>1594500</v>
      </c>
      <c r="D159" s="30"/>
      <c r="E159" s="30">
        <v>1500000</v>
      </c>
      <c r="F159" s="2">
        <f>+C159-D159+E159</f>
        <v>3094500</v>
      </c>
    </row>
    <row r="160" spans="1:6" ht="12.75">
      <c r="A160" s="43"/>
      <c r="B160" s="44"/>
      <c r="C160" s="28">
        <f>SUM(C156:C159)</f>
        <v>5069270</v>
      </c>
      <c r="D160" s="28">
        <f>SUM(D156:D159)</f>
        <v>1500000</v>
      </c>
      <c r="E160" s="28">
        <f>SUM(E156:E159)</f>
        <v>1500000</v>
      </c>
      <c r="F160" s="28">
        <f>SUM(F156:F159)</f>
        <v>5069270</v>
      </c>
    </row>
    <row r="161" spans="1:6" ht="12.75" customHeight="1">
      <c r="A161" s="3"/>
      <c r="B161" s="4"/>
      <c r="C161" s="4"/>
      <c r="D161" s="4"/>
      <c r="E161" s="4"/>
      <c r="F161" s="4"/>
    </row>
    <row r="162" spans="1:6" ht="12.75">
      <c r="A162" s="45" t="s">
        <v>11</v>
      </c>
      <c r="B162" s="45"/>
      <c r="C162" s="45"/>
      <c r="D162" s="45"/>
      <c r="E162" s="45"/>
      <c r="F162" s="45"/>
    </row>
    <row r="163" spans="1:6" ht="24.75" customHeight="1">
      <c r="A163" s="5"/>
      <c r="B163" s="4"/>
      <c r="C163" s="4"/>
      <c r="D163" s="4"/>
      <c r="E163" s="4"/>
      <c r="F163" s="4"/>
    </row>
    <row r="164" spans="1:6" ht="12.75">
      <c r="A164" s="46" t="s">
        <v>94</v>
      </c>
      <c r="B164" s="46"/>
      <c r="C164" s="46"/>
      <c r="D164" s="46"/>
      <c r="E164" s="46"/>
      <c r="F164" s="46"/>
    </row>
    <row r="165" spans="1:6" ht="12.75">
      <c r="A165" s="5"/>
      <c r="B165" s="5"/>
      <c r="C165" s="5"/>
      <c r="D165" s="5"/>
      <c r="E165" s="5"/>
      <c r="F165" s="5"/>
    </row>
    <row r="166" spans="1:6" ht="12.75">
      <c r="A166" s="5"/>
      <c r="B166" s="5"/>
      <c r="C166" s="5"/>
      <c r="D166" s="5"/>
      <c r="E166" s="5"/>
      <c r="F166" s="5"/>
    </row>
    <row r="167" spans="1:6" ht="12.75">
      <c r="A167" s="5"/>
      <c r="B167" s="5"/>
      <c r="C167" s="5"/>
      <c r="D167" s="5"/>
      <c r="E167" s="5"/>
      <c r="F167" s="5"/>
    </row>
    <row r="168" spans="1:6" ht="25.5">
      <c r="A168" s="20" t="s">
        <v>12</v>
      </c>
      <c r="B168" s="20" t="s">
        <v>2</v>
      </c>
      <c r="C168" s="20" t="s">
        <v>3</v>
      </c>
      <c r="D168" s="20" t="s">
        <v>4</v>
      </c>
      <c r="E168" s="20" t="s">
        <v>5</v>
      </c>
      <c r="F168" s="20" t="s">
        <v>6</v>
      </c>
    </row>
    <row r="169" spans="1:6" ht="12.75">
      <c r="A169" s="21" t="s">
        <v>25</v>
      </c>
      <c r="B169" s="22"/>
      <c r="C169" s="22"/>
      <c r="D169" s="22"/>
      <c r="E169" s="22"/>
      <c r="F169" s="23"/>
    </row>
    <row r="170" spans="1:6" ht="12.75">
      <c r="A170" s="10" t="s">
        <v>224</v>
      </c>
      <c r="B170" s="10" t="s">
        <v>269</v>
      </c>
      <c r="C170" s="8">
        <v>17969601.43</v>
      </c>
      <c r="D170" s="30">
        <v>2000000</v>
      </c>
      <c r="E170" s="30"/>
      <c r="F170" s="2">
        <f>+C170-D170+E170</f>
        <v>15969601.43</v>
      </c>
    </row>
    <row r="171" spans="1:6" ht="12.75">
      <c r="A171" s="10" t="s">
        <v>101</v>
      </c>
      <c r="B171" s="10" t="s">
        <v>102</v>
      </c>
      <c r="C171" s="8">
        <v>1594500</v>
      </c>
      <c r="D171" s="30"/>
      <c r="E171" s="30">
        <v>2000000</v>
      </c>
      <c r="F171" s="2">
        <f>+C171-D171+E171</f>
        <v>3594500</v>
      </c>
    </row>
    <row r="172" spans="1:6" ht="12.75">
      <c r="A172" s="43"/>
      <c r="B172" s="44"/>
      <c r="C172" s="28">
        <f>SUM(C170:C171)</f>
        <v>19564101.43</v>
      </c>
      <c r="D172" s="28">
        <f>SUM(D170:D171)</f>
        <v>2000000</v>
      </c>
      <c r="E172" s="28">
        <f>SUM(E170:E171)</f>
        <v>2000000</v>
      </c>
      <c r="F172" s="28">
        <f>SUM(F170:F171)</f>
        <v>19564101.43</v>
      </c>
    </row>
    <row r="173" spans="1:6" ht="12.75">
      <c r="A173" s="5"/>
      <c r="B173" s="5"/>
      <c r="C173" s="5"/>
      <c r="D173" s="5"/>
      <c r="E173" s="5"/>
      <c r="F173" s="5"/>
    </row>
    <row r="174" spans="1:6" ht="12.75">
      <c r="A174" s="5"/>
      <c r="B174" s="5"/>
      <c r="C174" s="5"/>
      <c r="D174" s="5"/>
      <c r="E174" s="5"/>
      <c r="F174" s="5"/>
    </row>
    <row r="175" spans="1:6" ht="12.75" customHeight="1">
      <c r="A175" s="45" t="s">
        <v>11</v>
      </c>
      <c r="B175" s="45"/>
      <c r="C175" s="45"/>
      <c r="D175" s="45"/>
      <c r="E175" s="45"/>
      <c r="F175" s="45"/>
    </row>
    <row r="176" spans="1:6" ht="12.75">
      <c r="A176" s="5"/>
      <c r="B176" s="4"/>
      <c r="C176" s="4"/>
      <c r="D176" s="4"/>
      <c r="E176" s="4"/>
      <c r="F176" s="4"/>
    </row>
    <row r="177" spans="1:6" ht="12.75" customHeight="1">
      <c r="A177" s="46" t="s">
        <v>94</v>
      </c>
      <c r="B177" s="46"/>
      <c r="C177" s="46"/>
      <c r="D177" s="46"/>
      <c r="E177" s="46"/>
      <c r="F177" s="46"/>
    </row>
    <row r="178" spans="1:6" ht="12.75">
      <c r="A178" s="5"/>
      <c r="B178" s="5"/>
      <c r="C178" s="5"/>
      <c r="D178" s="5"/>
      <c r="E178" s="5"/>
      <c r="F178" s="5"/>
    </row>
    <row r="179" spans="1:6" ht="12.75">
      <c r="A179" s="5"/>
      <c r="B179" s="5"/>
      <c r="C179" s="5"/>
      <c r="D179" s="5"/>
      <c r="E179" s="5"/>
      <c r="F179" s="5"/>
    </row>
    <row r="180" spans="1:6" ht="25.5">
      <c r="A180" s="20" t="s">
        <v>12</v>
      </c>
      <c r="B180" s="20" t="s">
        <v>2</v>
      </c>
      <c r="C180" s="20" t="s">
        <v>3</v>
      </c>
      <c r="D180" s="20" t="s">
        <v>4</v>
      </c>
      <c r="E180" s="20" t="s">
        <v>5</v>
      </c>
      <c r="F180" s="20" t="s">
        <v>6</v>
      </c>
    </row>
    <row r="181" spans="1:6" ht="12.75">
      <c r="A181" s="21" t="s">
        <v>26</v>
      </c>
      <c r="B181" s="22"/>
      <c r="C181" s="22"/>
      <c r="D181" s="22"/>
      <c r="E181" s="22"/>
      <c r="F181" s="23"/>
    </row>
    <row r="182" spans="1:6" ht="12.75">
      <c r="A182" s="1" t="s">
        <v>28</v>
      </c>
      <c r="B182" s="1" t="s">
        <v>159</v>
      </c>
      <c r="C182" s="8">
        <v>7652653</v>
      </c>
      <c r="D182" s="8">
        <v>550000</v>
      </c>
      <c r="E182" s="8"/>
      <c r="F182" s="2">
        <f>+C182-D182+E182</f>
        <v>7102653</v>
      </c>
    </row>
    <row r="183" spans="1:6" ht="12.75">
      <c r="A183" s="1" t="s">
        <v>34</v>
      </c>
      <c r="B183" s="1" t="s">
        <v>160</v>
      </c>
      <c r="C183" s="8">
        <v>1438878.15</v>
      </c>
      <c r="D183" s="8"/>
      <c r="E183" s="8">
        <v>250000</v>
      </c>
      <c r="F183" s="2">
        <f>+C183-D183+E183</f>
        <v>1688878.15</v>
      </c>
    </row>
    <row r="184" spans="1:6" ht="12.75">
      <c r="A184" s="1" t="s">
        <v>157</v>
      </c>
      <c r="B184" s="1" t="s">
        <v>158</v>
      </c>
      <c r="C184" s="8">
        <v>0</v>
      </c>
      <c r="D184" s="8"/>
      <c r="E184" s="8">
        <v>300000</v>
      </c>
      <c r="F184" s="2">
        <f>+C184-D184+E184</f>
        <v>300000</v>
      </c>
    </row>
    <row r="185" spans="1:6" ht="12.75">
      <c r="A185" s="43"/>
      <c r="B185" s="44"/>
      <c r="C185" s="28">
        <f>SUM(C182:C184)</f>
        <v>9091531.15</v>
      </c>
      <c r="D185" s="28">
        <f>SUM(D182:D184)</f>
        <v>550000</v>
      </c>
      <c r="E185" s="28">
        <f>SUM(E182:E184)</f>
        <v>550000</v>
      </c>
      <c r="F185" s="28">
        <f>SUM(F182:F184)</f>
        <v>9091531.15</v>
      </c>
    </row>
    <row r="186" spans="1:6" ht="12.75">
      <c r="A186" s="3"/>
      <c r="B186" s="4"/>
      <c r="C186" s="4"/>
      <c r="D186" s="4"/>
      <c r="E186" s="4"/>
      <c r="F186" s="4"/>
    </row>
    <row r="187" spans="1:6" ht="12.75" customHeight="1">
      <c r="A187" s="45" t="s">
        <v>11</v>
      </c>
      <c r="B187" s="45"/>
      <c r="C187" s="45"/>
      <c r="D187" s="45"/>
      <c r="E187" s="45"/>
      <c r="F187" s="45"/>
    </row>
    <row r="188" spans="1:6" ht="12.75">
      <c r="A188" s="5"/>
      <c r="B188" s="4"/>
      <c r="C188" s="4"/>
      <c r="D188" s="4"/>
      <c r="E188" s="4"/>
      <c r="F188" s="4"/>
    </row>
    <row r="189" spans="1:6" ht="12.75">
      <c r="A189" s="46" t="s">
        <v>161</v>
      </c>
      <c r="B189" s="46"/>
      <c r="C189" s="46"/>
      <c r="D189" s="46"/>
      <c r="E189" s="46"/>
      <c r="F189" s="46"/>
    </row>
    <row r="190" spans="1:6" ht="12.75">
      <c r="A190" s="5"/>
      <c r="B190" s="5"/>
      <c r="C190" s="5"/>
      <c r="D190" s="5"/>
      <c r="E190" s="5"/>
      <c r="F190" s="5"/>
    </row>
    <row r="191" spans="1:6" ht="12.75">
      <c r="A191" s="9"/>
      <c r="B191" s="9"/>
      <c r="C191" s="9"/>
      <c r="D191" s="9"/>
      <c r="E191" s="9"/>
      <c r="F191" s="9"/>
    </row>
    <row r="192" spans="1:6" ht="25.5">
      <c r="A192" s="20" t="s">
        <v>12</v>
      </c>
      <c r="B192" s="20" t="s">
        <v>2</v>
      </c>
      <c r="C192" s="20" t="s">
        <v>3</v>
      </c>
      <c r="D192" s="20" t="s">
        <v>4</v>
      </c>
      <c r="E192" s="20" t="s">
        <v>5</v>
      </c>
      <c r="F192" s="20" t="s">
        <v>6</v>
      </c>
    </row>
    <row r="193" spans="1:6" ht="27" customHeight="1">
      <c r="A193" s="21" t="s">
        <v>27</v>
      </c>
      <c r="B193" s="22"/>
      <c r="C193" s="22"/>
      <c r="D193" s="22"/>
      <c r="E193" s="22"/>
      <c r="F193" s="23"/>
    </row>
    <row r="194" spans="1:6" ht="12.75">
      <c r="A194" s="1" t="s">
        <v>83</v>
      </c>
      <c r="B194" s="1" t="s">
        <v>162</v>
      </c>
      <c r="C194" s="8">
        <v>9000000</v>
      </c>
      <c r="D194" s="30">
        <v>1450000</v>
      </c>
      <c r="E194" s="30"/>
      <c r="F194" s="2">
        <f>+C194-D194+E194</f>
        <v>7550000</v>
      </c>
    </row>
    <row r="195" spans="1:6" ht="12.75">
      <c r="A195" s="1" t="s">
        <v>163</v>
      </c>
      <c r="B195" s="1" t="s">
        <v>160</v>
      </c>
      <c r="C195" s="8">
        <v>0</v>
      </c>
      <c r="D195" s="30"/>
      <c r="E195" s="30">
        <v>1450000</v>
      </c>
      <c r="F195" s="2">
        <f>+C195-D195+E195</f>
        <v>1450000</v>
      </c>
    </row>
    <row r="196" spans="1:6" ht="12.75">
      <c r="A196" s="43"/>
      <c r="B196" s="44"/>
      <c r="C196" s="28">
        <f>SUM(C194:C195)</f>
        <v>9000000</v>
      </c>
      <c r="D196" s="28">
        <f>SUM(D194:D195)</f>
        <v>1450000</v>
      </c>
      <c r="E196" s="28">
        <f>SUM(E194:E195)</f>
        <v>1450000</v>
      </c>
      <c r="F196" s="28">
        <f>SUM(F194:F195)</f>
        <v>9000000</v>
      </c>
    </row>
    <row r="197" spans="1:6" ht="12.75">
      <c r="A197" s="3"/>
      <c r="B197" s="4"/>
      <c r="C197" s="4"/>
      <c r="D197" s="4"/>
      <c r="E197" s="4"/>
      <c r="F197" s="4"/>
    </row>
    <row r="198" spans="1:6" ht="12.75">
      <c r="A198" s="45" t="s">
        <v>11</v>
      </c>
      <c r="B198" s="45"/>
      <c r="C198" s="45"/>
      <c r="D198" s="45"/>
      <c r="E198" s="45"/>
      <c r="F198" s="45"/>
    </row>
    <row r="199" spans="1:6" ht="12.75">
      <c r="A199" s="5"/>
      <c r="B199" s="4"/>
      <c r="C199" s="4"/>
      <c r="D199" s="4"/>
      <c r="E199" s="4"/>
      <c r="F199" s="4"/>
    </row>
    <row r="200" spans="1:6" ht="67.5" customHeight="1">
      <c r="A200" s="46" t="s">
        <v>278</v>
      </c>
      <c r="B200" s="46"/>
      <c r="C200" s="46"/>
      <c r="D200" s="46"/>
      <c r="E200" s="46"/>
      <c r="F200" s="46"/>
    </row>
    <row r="201" spans="1:6" ht="12.75">
      <c r="A201" s="9"/>
      <c r="B201" s="9"/>
      <c r="C201" s="9"/>
      <c r="D201" s="9"/>
      <c r="E201" s="9"/>
      <c r="F201" s="9"/>
    </row>
    <row r="202" spans="1:6" ht="25.5">
      <c r="A202" s="20" t="s">
        <v>12</v>
      </c>
      <c r="B202" s="20" t="s">
        <v>2</v>
      </c>
      <c r="C202" s="20" t="s">
        <v>3</v>
      </c>
      <c r="D202" s="20" t="s">
        <v>4</v>
      </c>
      <c r="E202" s="20" t="s">
        <v>5</v>
      </c>
      <c r="F202" s="20" t="s">
        <v>6</v>
      </c>
    </row>
    <row r="203" spans="1:6" ht="12.75">
      <c r="A203" s="21" t="s">
        <v>41</v>
      </c>
      <c r="B203" s="22"/>
      <c r="C203" s="22"/>
      <c r="D203" s="22"/>
      <c r="E203" s="22"/>
      <c r="F203" s="23"/>
    </row>
    <row r="204" spans="1:6" ht="12.75">
      <c r="A204" s="1" t="s">
        <v>164</v>
      </c>
      <c r="B204" s="1" t="s">
        <v>165</v>
      </c>
      <c r="C204" s="8">
        <v>4760065.84</v>
      </c>
      <c r="D204" s="30">
        <v>550000</v>
      </c>
      <c r="E204" s="30"/>
      <c r="F204" s="2">
        <f>+C204-D204+E204</f>
        <v>4210065.84</v>
      </c>
    </row>
    <row r="205" spans="1:6" ht="12.75">
      <c r="A205" s="1" t="s">
        <v>168</v>
      </c>
      <c r="B205" s="1" t="s">
        <v>87</v>
      </c>
      <c r="C205" s="8">
        <v>2835267.6</v>
      </c>
      <c r="D205" s="30">
        <v>395919</v>
      </c>
      <c r="E205" s="30"/>
      <c r="F205" s="2">
        <f>+C205-D205+E205</f>
        <v>2439348.6</v>
      </c>
    </row>
    <row r="206" spans="1:6" ht="12.75">
      <c r="A206" s="1" t="s">
        <v>166</v>
      </c>
      <c r="B206" s="1" t="s">
        <v>167</v>
      </c>
      <c r="C206" s="8">
        <v>2942488.72</v>
      </c>
      <c r="D206" s="30"/>
      <c r="E206" s="30">
        <v>395919</v>
      </c>
      <c r="F206" s="2">
        <f>+C206-D206+E206</f>
        <v>3338407.72</v>
      </c>
    </row>
    <row r="207" spans="1:6" ht="12.75">
      <c r="A207" s="16" t="s">
        <v>42</v>
      </c>
      <c r="B207" s="1" t="s">
        <v>169</v>
      </c>
      <c r="C207" s="2">
        <v>0</v>
      </c>
      <c r="D207" s="30"/>
      <c r="E207" s="29">
        <v>550000</v>
      </c>
      <c r="F207" s="2">
        <f>+C207-D207+E207</f>
        <v>550000</v>
      </c>
    </row>
    <row r="208" spans="1:6" ht="12.75">
      <c r="A208" s="43"/>
      <c r="B208" s="44"/>
      <c r="C208" s="28">
        <f>SUM(C204:C207)</f>
        <v>10537822.16</v>
      </c>
      <c r="D208" s="28">
        <f>SUM(D204:D207)</f>
        <v>945919</v>
      </c>
      <c r="E208" s="28">
        <f>SUM(E204:E207)</f>
        <v>945919</v>
      </c>
      <c r="F208" s="28">
        <f>SUM(F204:F207)</f>
        <v>10537822.16</v>
      </c>
    </row>
    <row r="209" spans="1:6" ht="12.75">
      <c r="A209" s="9"/>
      <c r="B209" s="9"/>
      <c r="C209" s="9"/>
      <c r="D209" s="9"/>
      <c r="E209" s="9"/>
      <c r="F209" s="9"/>
    </row>
    <row r="210" spans="1:6" ht="12.75">
      <c r="A210" s="9"/>
      <c r="B210" s="9"/>
      <c r="C210" s="9"/>
      <c r="D210" s="9"/>
      <c r="E210" s="9"/>
      <c r="F210" s="9"/>
    </row>
    <row r="211" spans="1:6" ht="12.75" customHeight="1">
      <c r="A211" s="9" t="s">
        <v>11</v>
      </c>
      <c r="B211" s="9"/>
      <c r="C211" s="9"/>
      <c r="D211" s="9"/>
      <c r="E211" s="9"/>
      <c r="F211" s="9"/>
    </row>
    <row r="212" spans="1:6" ht="12.75">
      <c r="A212" s="5"/>
      <c r="B212" s="4"/>
      <c r="C212" s="4"/>
      <c r="D212" s="4"/>
      <c r="E212" s="4"/>
      <c r="F212" s="4"/>
    </row>
    <row r="213" spans="1:6" ht="12.75" customHeight="1">
      <c r="A213" s="49" t="s">
        <v>279</v>
      </c>
      <c r="B213" s="49"/>
      <c r="C213" s="49"/>
      <c r="D213" s="49"/>
      <c r="E213" s="49"/>
      <c r="F213" s="49"/>
    </row>
    <row r="214" spans="1:6" ht="12.75">
      <c r="A214" s="49"/>
      <c r="B214" s="49"/>
      <c r="C214" s="49"/>
      <c r="D214" s="49"/>
      <c r="E214" s="49"/>
      <c r="F214" s="49"/>
    </row>
    <row r="215" spans="1:6" ht="12.75">
      <c r="A215" s="49"/>
      <c r="B215" s="49"/>
      <c r="C215" s="49"/>
      <c r="D215" s="49"/>
      <c r="E215" s="49"/>
      <c r="F215" s="49"/>
    </row>
    <row r="216" spans="1:6" ht="12.75">
      <c r="A216" s="49"/>
      <c r="B216" s="49"/>
      <c r="C216" s="49"/>
      <c r="D216" s="49"/>
      <c r="E216" s="49"/>
      <c r="F216" s="49"/>
    </row>
    <row r="217" spans="1:6" ht="12.75">
      <c r="A217" s="49"/>
      <c r="B217" s="49"/>
      <c r="C217" s="49"/>
      <c r="D217" s="49"/>
      <c r="E217" s="49"/>
      <c r="F217" s="49"/>
    </row>
    <row r="218" spans="1:6" ht="12.75">
      <c r="A218" s="9"/>
      <c r="B218" s="9"/>
      <c r="C218" s="9"/>
      <c r="D218" s="9"/>
      <c r="E218" s="9"/>
      <c r="F218" s="9"/>
    </row>
    <row r="219" spans="1:6" ht="12.75">
      <c r="A219" s="9"/>
      <c r="B219" s="9"/>
      <c r="C219" s="9"/>
      <c r="D219" s="9"/>
      <c r="E219" s="9"/>
      <c r="F219" s="9"/>
    </row>
    <row r="220" spans="1:6" ht="25.5">
      <c r="A220" s="20" t="s">
        <v>12</v>
      </c>
      <c r="B220" s="20" t="s">
        <v>2</v>
      </c>
      <c r="C220" s="20" t="s">
        <v>3</v>
      </c>
      <c r="D220" s="20" t="s">
        <v>4</v>
      </c>
      <c r="E220" s="20" t="s">
        <v>5</v>
      </c>
      <c r="F220" s="20" t="s">
        <v>6</v>
      </c>
    </row>
    <row r="221" spans="1:6" ht="12.75">
      <c r="A221" s="21" t="s">
        <v>45</v>
      </c>
      <c r="B221" s="22"/>
      <c r="C221" s="22"/>
      <c r="D221" s="22"/>
      <c r="E221" s="22"/>
      <c r="F221" s="23"/>
    </row>
    <row r="222" spans="1:6" ht="12.75">
      <c r="A222" s="24" t="s">
        <v>43</v>
      </c>
      <c r="B222" s="24" t="s">
        <v>235</v>
      </c>
      <c r="C222" s="8">
        <v>7652653</v>
      </c>
      <c r="D222" s="8">
        <v>1237000</v>
      </c>
      <c r="E222" s="8"/>
      <c r="F222" s="2">
        <f>+C222-D222+E222</f>
        <v>6415653</v>
      </c>
    </row>
    <row r="223" spans="1:6" ht="12.75">
      <c r="A223" s="24" t="s">
        <v>37</v>
      </c>
      <c r="B223" s="24" t="s">
        <v>236</v>
      </c>
      <c r="C223" s="8">
        <v>10971564</v>
      </c>
      <c r="D223" s="8">
        <v>1348000</v>
      </c>
      <c r="E223" s="8"/>
      <c r="F223" s="2">
        <f>+C223-D223+E223</f>
        <v>9623564</v>
      </c>
    </row>
    <row r="224" spans="1:6" ht="12.75">
      <c r="A224" s="24" t="s">
        <v>48</v>
      </c>
      <c r="B224" s="24" t="s">
        <v>234</v>
      </c>
      <c r="C224" s="8">
        <v>0</v>
      </c>
      <c r="D224" s="8"/>
      <c r="E224" s="8">
        <v>2585000</v>
      </c>
      <c r="F224" s="2">
        <f>+C224-D224+E224</f>
        <v>2585000</v>
      </c>
    </row>
    <row r="225" spans="1:6" ht="12.75">
      <c r="A225" s="10"/>
      <c r="B225" s="10"/>
      <c r="C225" s="8"/>
      <c r="D225" s="8"/>
      <c r="E225" s="8"/>
      <c r="F225" s="2">
        <f>+C225-D225+E225</f>
        <v>0</v>
      </c>
    </row>
    <row r="226" spans="1:6" ht="12.75">
      <c r="A226" s="43"/>
      <c r="B226" s="44"/>
      <c r="C226" s="28">
        <f>SUM(C222:C225)</f>
        <v>18624217</v>
      </c>
      <c r="D226" s="28">
        <f>SUM(D222:D225)</f>
        <v>2585000</v>
      </c>
      <c r="E226" s="28">
        <f>SUM(E222:E225)</f>
        <v>2585000</v>
      </c>
      <c r="F226" s="28">
        <f>SUM(F222:F225)</f>
        <v>18624217</v>
      </c>
    </row>
    <row r="227" spans="1:7" ht="12.75">
      <c r="A227" s="3"/>
      <c r="B227" s="4"/>
      <c r="C227" s="4"/>
      <c r="D227" s="4"/>
      <c r="E227" s="4"/>
      <c r="F227" s="4"/>
      <c r="G227" s="7"/>
    </row>
    <row r="228" spans="1:6" ht="12.75">
      <c r="A228" s="45" t="s">
        <v>11</v>
      </c>
      <c r="B228" s="45"/>
      <c r="C228" s="45"/>
      <c r="D228" s="45"/>
      <c r="E228" s="45"/>
      <c r="F228" s="45"/>
    </row>
    <row r="229" spans="1:6" ht="12.75">
      <c r="A229" s="5"/>
      <c r="B229" s="4"/>
      <c r="C229" s="4"/>
      <c r="D229" s="4"/>
      <c r="E229" s="4"/>
      <c r="F229" s="4"/>
    </row>
    <row r="230" spans="1:6" ht="12.75">
      <c r="A230" s="46" t="s">
        <v>237</v>
      </c>
      <c r="B230" s="46"/>
      <c r="C230" s="46"/>
      <c r="D230" s="46"/>
      <c r="E230" s="46"/>
      <c r="F230" s="46"/>
    </row>
    <row r="231" spans="1:6" ht="38.25" customHeight="1">
      <c r="A231" s="9"/>
      <c r="B231" s="9"/>
      <c r="C231" s="9"/>
      <c r="D231" s="9"/>
      <c r="E231" s="9"/>
      <c r="F231" s="9"/>
    </row>
    <row r="232" spans="1:6" ht="25.5">
      <c r="A232" s="20" t="s">
        <v>12</v>
      </c>
      <c r="B232" s="20" t="s">
        <v>2</v>
      </c>
      <c r="C232" s="20" t="s">
        <v>3</v>
      </c>
      <c r="D232" s="20" t="s">
        <v>4</v>
      </c>
      <c r="E232" s="20" t="s">
        <v>5</v>
      </c>
      <c r="F232" s="20" t="s">
        <v>6</v>
      </c>
    </row>
    <row r="233" spans="1:6" ht="12.75">
      <c r="A233" s="21" t="s">
        <v>46</v>
      </c>
      <c r="B233" s="22"/>
      <c r="C233" s="22"/>
      <c r="D233" s="22"/>
      <c r="E233" s="22"/>
      <c r="F233" s="23"/>
    </row>
    <row r="234" spans="1:6" ht="12.75">
      <c r="A234" s="10" t="s">
        <v>151</v>
      </c>
      <c r="B234" s="10" t="s">
        <v>152</v>
      </c>
      <c r="C234" s="8">
        <v>2333062.16</v>
      </c>
      <c r="D234" s="8">
        <v>1000000</v>
      </c>
      <c r="E234" s="8"/>
      <c r="F234" s="2">
        <f>+C234-D234+E234</f>
        <v>1333062.1600000001</v>
      </c>
    </row>
    <row r="235" spans="1:6" ht="12.75">
      <c r="A235" s="10" t="s">
        <v>153</v>
      </c>
      <c r="B235" s="10" t="s">
        <v>152</v>
      </c>
      <c r="C235" s="8">
        <v>0</v>
      </c>
      <c r="D235" s="8"/>
      <c r="E235" s="8">
        <v>300000</v>
      </c>
      <c r="F235" s="2">
        <f>+C235-D235+E235</f>
        <v>300000</v>
      </c>
    </row>
    <row r="236" spans="1:6" ht="12.75">
      <c r="A236" s="10" t="s">
        <v>154</v>
      </c>
      <c r="B236" s="10" t="s">
        <v>152</v>
      </c>
      <c r="C236" s="8">
        <v>0</v>
      </c>
      <c r="D236" s="8"/>
      <c r="E236" s="8">
        <v>550000</v>
      </c>
      <c r="F236" s="2">
        <f>+C236-D236+E236</f>
        <v>550000</v>
      </c>
    </row>
    <row r="237" spans="1:6" ht="12.75">
      <c r="A237" s="10" t="s">
        <v>155</v>
      </c>
      <c r="B237" s="10" t="s">
        <v>152</v>
      </c>
      <c r="C237" s="8">
        <v>0</v>
      </c>
      <c r="D237" s="8"/>
      <c r="E237" s="8">
        <v>150000</v>
      </c>
      <c r="F237" s="2">
        <f>+C237-D237+E237</f>
        <v>150000</v>
      </c>
    </row>
    <row r="238" spans="1:6" ht="12.75">
      <c r="A238" s="10"/>
      <c r="B238" s="10"/>
      <c r="C238" s="8"/>
      <c r="D238" s="8"/>
      <c r="E238" s="8"/>
      <c r="F238" s="2">
        <f>+C238-D238+E238</f>
        <v>0</v>
      </c>
    </row>
    <row r="239" spans="1:6" ht="12.75">
      <c r="A239" s="43"/>
      <c r="B239" s="44"/>
      <c r="C239" s="28">
        <f>SUM(C234:C238)</f>
        <v>2333062.16</v>
      </c>
      <c r="D239" s="28">
        <f>SUM(D234:D238)</f>
        <v>1000000</v>
      </c>
      <c r="E239" s="28">
        <f>SUM(E234:E238)</f>
        <v>1000000</v>
      </c>
      <c r="F239" s="28">
        <f>SUM(F234:F238)</f>
        <v>2333062.16</v>
      </c>
    </row>
    <row r="240" spans="1:6" ht="12.75">
      <c r="A240" s="3"/>
      <c r="B240" s="4"/>
      <c r="C240" s="4"/>
      <c r="D240" s="4"/>
      <c r="E240" s="4"/>
      <c r="F240" s="4"/>
    </row>
    <row r="241" spans="1:6" ht="12.75">
      <c r="A241" s="45" t="s">
        <v>11</v>
      </c>
      <c r="B241" s="45"/>
      <c r="C241" s="45"/>
      <c r="D241" s="45"/>
      <c r="E241" s="45"/>
      <c r="F241" s="45"/>
    </row>
    <row r="242" spans="1:6" ht="12.75">
      <c r="A242" s="5" t="s">
        <v>22</v>
      </c>
      <c r="B242" s="4"/>
      <c r="C242" s="4"/>
      <c r="D242" s="4"/>
      <c r="E242" s="4"/>
      <c r="F242" s="4"/>
    </row>
    <row r="243" spans="1:6" ht="12.75">
      <c r="A243" s="46" t="s">
        <v>156</v>
      </c>
      <c r="B243" s="46"/>
      <c r="C243" s="46"/>
      <c r="D243" s="46"/>
      <c r="E243" s="46"/>
      <c r="F243" s="46"/>
    </row>
    <row r="244" spans="1:6" ht="12.75">
      <c r="A244" s="9"/>
      <c r="B244" s="9"/>
      <c r="C244" s="9"/>
      <c r="D244" s="9"/>
      <c r="E244" s="9"/>
      <c r="F244" s="9"/>
    </row>
    <row r="245" spans="1:6" ht="25.5">
      <c r="A245" s="20" t="s">
        <v>12</v>
      </c>
      <c r="B245" s="20" t="s">
        <v>2</v>
      </c>
      <c r="C245" s="20" t="s">
        <v>3</v>
      </c>
      <c r="D245" s="20" t="s">
        <v>4</v>
      </c>
      <c r="E245" s="20" t="s">
        <v>5</v>
      </c>
      <c r="F245" s="20" t="s">
        <v>6</v>
      </c>
    </row>
    <row r="246" spans="1:6" ht="12.75">
      <c r="A246" s="21" t="s">
        <v>47</v>
      </c>
      <c r="B246" s="22"/>
      <c r="C246" s="22"/>
      <c r="D246" s="22"/>
      <c r="E246" s="22"/>
      <c r="F246" s="23"/>
    </row>
    <row r="247" spans="1:6" ht="12.75">
      <c r="A247" s="1" t="s">
        <v>170</v>
      </c>
      <c r="B247" s="1" t="s">
        <v>171</v>
      </c>
      <c r="C247" s="8">
        <v>325164804.83</v>
      </c>
      <c r="D247" s="8">
        <v>1000000</v>
      </c>
      <c r="E247" s="8"/>
      <c r="F247" s="2">
        <f>+C247-D247+E247</f>
        <v>324164804.83</v>
      </c>
    </row>
    <row r="248" spans="1:6" ht="12.75">
      <c r="A248" s="1" t="s">
        <v>172</v>
      </c>
      <c r="B248" s="1" t="s">
        <v>173</v>
      </c>
      <c r="C248" s="8">
        <v>1760679.46</v>
      </c>
      <c r="D248" s="8"/>
      <c r="E248" s="8">
        <v>1000000</v>
      </c>
      <c r="F248" s="2">
        <f aca="true" t="shared" si="5" ref="F248:F257">+C248-D248+E248</f>
        <v>2760679.46</v>
      </c>
    </row>
    <row r="249" spans="1:6" ht="12.75">
      <c r="A249" s="1" t="s">
        <v>174</v>
      </c>
      <c r="B249" s="1" t="s">
        <v>175</v>
      </c>
      <c r="C249" s="8">
        <v>5000000</v>
      </c>
      <c r="D249" s="8">
        <v>806650</v>
      </c>
      <c r="E249" s="8"/>
      <c r="F249" s="2">
        <f t="shared" si="5"/>
        <v>4193350</v>
      </c>
    </row>
    <row r="250" spans="1:6" ht="39.75" customHeight="1">
      <c r="A250" s="1" t="s">
        <v>177</v>
      </c>
      <c r="B250" s="1" t="s">
        <v>178</v>
      </c>
      <c r="C250" s="2">
        <v>7316674.16</v>
      </c>
      <c r="D250" s="8"/>
      <c r="E250" s="8">
        <v>189800</v>
      </c>
      <c r="F250" s="2">
        <f t="shared" si="5"/>
        <v>7506474.16</v>
      </c>
    </row>
    <row r="251" spans="1:6" ht="12.75">
      <c r="A251" s="1" t="s">
        <v>179</v>
      </c>
      <c r="B251" s="1" t="s">
        <v>180</v>
      </c>
      <c r="C251" s="2">
        <v>11257401.2</v>
      </c>
      <c r="D251" s="8"/>
      <c r="E251" s="8">
        <v>175565</v>
      </c>
      <c r="F251" s="2">
        <f t="shared" si="5"/>
        <v>11432966.2</v>
      </c>
    </row>
    <row r="252" spans="1:6" ht="12.75">
      <c r="A252" s="1" t="s">
        <v>181</v>
      </c>
      <c r="B252" s="1" t="s">
        <v>182</v>
      </c>
      <c r="C252" s="2">
        <v>988272.47</v>
      </c>
      <c r="D252" s="8"/>
      <c r="E252" s="8">
        <v>9490</v>
      </c>
      <c r="F252" s="2">
        <f t="shared" si="5"/>
        <v>997762.47</v>
      </c>
    </row>
    <row r="253" spans="1:6" ht="12.75">
      <c r="A253" s="1" t="s">
        <v>183</v>
      </c>
      <c r="B253" s="1" t="s">
        <v>184</v>
      </c>
      <c r="C253" s="2">
        <v>5863041.74</v>
      </c>
      <c r="D253" s="8"/>
      <c r="E253" s="8">
        <v>93381.6</v>
      </c>
      <c r="F253" s="2">
        <f t="shared" si="5"/>
        <v>5956423.34</v>
      </c>
    </row>
    <row r="254" spans="1:6" ht="25.5">
      <c r="A254" s="1" t="s">
        <v>185</v>
      </c>
      <c r="B254" s="1" t="s">
        <v>186</v>
      </c>
      <c r="C254" s="2">
        <v>1825520.42</v>
      </c>
      <c r="D254" s="8"/>
      <c r="E254" s="8">
        <v>28470</v>
      </c>
      <c r="F254" s="2">
        <f t="shared" si="5"/>
        <v>1853990.42</v>
      </c>
    </row>
    <row r="255" spans="1:6" ht="12.75">
      <c r="A255" s="1" t="s">
        <v>187</v>
      </c>
      <c r="B255" s="1" t="s">
        <v>188</v>
      </c>
      <c r="C255" s="2">
        <v>3651646.4</v>
      </c>
      <c r="D255" s="8"/>
      <c r="E255" s="8">
        <v>56940</v>
      </c>
      <c r="F255" s="2">
        <f t="shared" si="5"/>
        <v>3708586.4</v>
      </c>
    </row>
    <row r="256" spans="1:6" ht="25.5">
      <c r="A256" s="1" t="s">
        <v>189</v>
      </c>
      <c r="B256" s="1" t="s">
        <v>190</v>
      </c>
      <c r="C256" s="2">
        <v>7316674.16</v>
      </c>
      <c r="D256" s="8"/>
      <c r="E256" s="8">
        <v>94900</v>
      </c>
      <c r="F256" s="2">
        <f t="shared" si="5"/>
        <v>7411574.16</v>
      </c>
    </row>
    <row r="257" spans="1:6" ht="12.75">
      <c r="A257" s="1" t="s">
        <v>191</v>
      </c>
      <c r="B257" s="1" t="s">
        <v>192</v>
      </c>
      <c r="C257" s="2">
        <v>6845700.1</v>
      </c>
      <c r="D257" s="8"/>
      <c r="E257" s="8">
        <v>158103.4</v>
      </c>
      <c r="F257" s="2">
        <f t="shared" si="5"/>
        <v>7003803.5</v>
      </c>
    </row>
    <row r="258" spans="1:6" ht="12.75">
      <c r="A258" s="43"/>
      <c r="B258" s="44"/>
      <c r="C258" s="28">
        <f>SUM(C247:C257)</f>
        <v>376990414.94000006</v>
      </c>
      <c r="D258" s="28">
        <f>SUM(D247:D257)</f>
        <v>1806650</v>
      </c>
      <c r="E258" s="28">
        <f>SUM(E247:E257)</f>
        <v>1806650</v>
      </c>
      <c r="F258" s="28">
        <f>SUM(F247:F257)</f>
        <v>376990414.94</v>
      </c>
    </row>
    <row r="259" spans="1:6" ht="12.75">
      <c r="A259" s="3"/>
      <c r="B259" s="4"/>
      <c r="C259" s="4"/>
      <c r="D259" s="4"/>
      <c r="E259" s="4"/>
      <c r="F259" s="4"/>
    </row>
    <row r="260" spans="1:6" ht="12.75">
      <c r="A260" s="45" t="s">
        <v>11</v>
      </c>
      <c r="B260" s="45"/>
      <c r="C260" s="45"/>
      <c r="D260" s="45"/>
      <c r="E260" s="45"/>
      <c r="F260" s="45"/>
    </row>
    <row r="261" spans="1:6" ht="12.75">
      <c r="A261" s="5"/>
      <c r="B261" s="4"/>
      <c r="C261" s="4"/>
      <c r="D261" s="4"/>
      <c r="E261" s="4"/>
      <c r="F261" s="4"/>
    </row>
    <row r="262" spans="1:6" ht="87" customHeight="1">
      <c r="A262" s="46" t="s">
        <v>281</v>
      </c>
      <c r="B262" s="46"/>
      <c r="C262" s="46"/>
      <c r="D262" s="46"/>
      <c r="E262" s="46"/>
      <c r="F262" s="46"/>
    </row>
    <row r="263" spans="1:6" ht="12.75">
      <c r="A263" s="9"/>
      <c r="B263" s="9"/>
      <c r="C263" s="9"/>
      <c r="D263" s="9"/>
      <c r="E263" s="9"/>
      <c r="F263" s="9"/>
    </row>
    <row r="264" spans="1:6" ht="25.5">
      <c r="A264" s="20" t="s">
        <v>12</v>
      </c>
      <c r="B264" s="20" t="s">
        <v>2</v>
      </c>
      <c r="C264" s="20" t="s">
        <v>3</v>
      </c>
      <c r="D264" s="20" t="s">
        <v>4</v>
      </c>
      <c r="E264" s="20" t="s">
        <v>5</v>
      </c>
      <c r="F264" s="20" t="s">
        <v>6</v>
      </c>
    </row>
    <row r="265" spans="1:6" ht="12.75">
      <c r="A265" s="21" t="s">
        <v>50</v>
      </c>
      <c r="B265" s="22"/>
      <c r="C265" s="22"/>
      <c r="D265" s="22"/>
      <c r="E265" s="22"/>
      <c r="F265" s="23"/>
    </row>
    <row r="266" spans="1:7" ht="12.75">
      <c r="A266" s="1" t="s">
        <v>174</v>
      </c>
      <c r="B266" s="1" t="s">
        <v>175</v>
      </c>
      <c r="C266" s="8">
        <v>5000000</v>
      </c>
      <c r="D266" s="8">
        <v>1898000</v>
      </c>
      <c r="E266" s="8"/>
      <c r="F266" s="2">
        <f>+C266-D266+E266</f>
        <v>3102000</v>
      </c>
      <c r="G266" s="7"/>
    </row>
    <row r="267" spans="1:6" ht="12.75">
      <c r="A267" s="1" t="s">
        <v>44</v>
      </c>
      <c r="B267" s="1" t="s">
        <v>176</v>
      </c>
      <c r="C267" s="8">
        <v>1036413.19</v>
      </c>
      <c r="D267" s="8"/>
      <c r="E267" s="8">
        <v>1898000</v>
      </c>
      <c r="F267" s="2">
        <f>+C267-D267+E267</f>
        <v>2934413.19</v>
      </c>
    </row>
    <row r="268" spans="1:6" ht="12.75">
      <c r="A268" s="43"/>
      <c r="B268" s="44"/>
      <c r="C268" s="28">
        <f>SUM(C266:C267)</f>
        <v>6036413.1899999995</v>
      </c>
      <c r="D268" s="28">
        <f>SUM(D266:D267)</f>
        <v>1898000</v>
      </c>
      <c r="E268" s="28">
        <f>SUM(E266:E267)</f>
        <v>1898000</v>
      </c>
      <c r="F268" s="28">
        <f>SUM(F266:F267)</f>
        <v>6036413.1899999995</v>
      </c>
    </row>
    <row r="269" spans="1:6" ht="12.75">
      <c r="A269" s="9"/>
      <c r="B269" s="9"/>
      <c r="C269" s="9"/>
      <c r="D269" s="9"/>
      <c r="E269" s="9"/>
      <c r="F269" s="9"/>
    </row>
    <row r="270" spans="1:6" ht="12.75">
      <c r="A270" s="9"/>
      <c r="B270" s="9"/>
      <c r="C270" s="9"/>
      <c r="D270" s="9"/>
      <c r="E270" s="9"/>
      <c r="F270" s="9"/>
    </row>
    <row r="271" spans="1:6" ht="12.75">
      <c r="A271" s="9"/>
      <c r="B271" s="9"/>
      <c r="C271" s="9"/>
      <c r="D271" s="9"/>
      <c r="E271" s="9"/>
      <c r="F271" s="9"/>
    </row>
    <row r="272" spans="1:6" ht="12.75">
      <c r="A272" s="45" t="s">
        <v>11</v>
      </c>
      <c r="B272" s="45"/>
      <c r="C272" s="45"/>
      <c r="D272" s="45"/>
      <c r="E272" s="45"/>
      <c r="F272" s="45"/>
    </row>
    <row r="273" spans="1:6" ht="12.75">
      <c r="A273" s="5"/>
      <c r="B273" s="4"/>
      <c r="C273" s="4"/>
      <c r="D273" s="4"/>
      <c r="E273" s="4"/>
      <c r="F273" s="4"/>
    </row>
    <row r="274" spans="1:6" ht="12.75" customHeight="1">
      <c r="A274" s="49" t="s">
        <v>280</v>
      </c>
      <c r="B274" s="49"/>
      <c r="C274" s="49"/>
      <c r="D274" s="49"/>
      <c r="E274" s="49"/>
      <c r="F274" s="49"/>
    </row>
    <row r="275" spans="1:6" ht="12.75">
      <c r="A275" s="49"/>
      <c r="B275" s="49"/>
      <c r="C275" s="49"/>
      <c r="D275" s="49"/>
      <c r="E275" s="49"/>
      <c r="F275" s="49"/>
    </row>
    <row r="276" spans="1:6" ht="12.75">
      <c r="A276" s="49"/>
      <c r="B276" s="49"/>
      <c r="C276" s="49"/>
      <c r="D276" s="49"/>
      <c r="E276" s="49"/>
      <c r="F276" s="49"/>
    </row>
    <row r="277" spans="1:6" ht="12.75">
      <c r="A277" s="49"/>
      <c r="B277" s="49"/>
      <c r="C277" s="49"/>
      <c r="D277" s="49"/>
      <c r="E277" s="49"/>
      <c r="F277" s="49"/>
    </row>
    <row r="278" spans="1:6" ht="12.75">
      <c r="A278" s="49"/>
      <c r="B278" s="49"/>
      <c r="C278" s="49"/>
      <c r="D278" s="49"/>
      <c r="E278" s="49"/>
      <c r="F278" s="49"/>
    </row>
    <row r="279" spans="1:6" ht="12.75">
      <c r="A279" s="9"/>
      <c r="B279" s="9"/>
      <c r="C279" s="9"/>
      <c r="D279" s="9"/>
      <c r="E279" s="9"/>
      <c r="F279" s="9"/>
    </row>
    <row r="280" spans="1:6" ht="25.5">
      <c r="A280" s="20" t="s">
        <v>12</v>
      </c>
      <c r="B280" s="20" t="s">
        <v>2</v>
      </c>
      <c r="C280" s="20" t="s">
        <v>3</v>
      </c>
      <c r="D280" s="20" t="s">
        <v>4</v>
      </c>
      <c r="E280" s="20" t="s">
        <v>5</v>
      </c>
      <c r="F280" s="20" t="s">
        <v>6</v>
      </c>
    </row>
    <row r="281" spans="1:6" ht="12.75">
      <c r="A281" s="21" t="s">
        <v>51</v>
      </c>
      <c r="B281" s="22"/>
      <c r="C281" s="22"/>
      <c r="D281" s="22"/>
      <c r="E281" s="22"/>
      <c r="F281" s="23"/>
    </row>
    <row r="282" spans="1:6" ht="12.75">
      <c r="A282" s="10" t="s">
        <v>193</v>
      </c>
      <c r="B282" s="10" t="s">
        <v>102</v>
      </c>
      <c r="C282" s="8">
        <v>1000000</v>
      </c>
      <c r="D282" s="8">
        <v>1000000</v>
      </c>
      <c r="E282" s="8"/>
      <c r="F282" s="2">
        <f>+C282-D282+E282</f>
        <v>0</v>
      </c>
    </row>
    <row r="283" spans="1:6" ht="27.75" customHeight="1">
      <c r="A283" s="10" t="s">
        <v>194</v>
      </c>
      <c r="B283" s="10" t="s">
        <v>195</v>
      </c>
      <c r="C283" s="8">
        <v>300000</v>
      </c>
      <c r="D283" s="8">
        <v>300000</v>
      </c>
      <c r="E283" s="8"/>
      <c r="F283" s="2">
        <f aca="true" t="shared" si="6" ref="F283:F290">+C283-D283+E283</f>
        <v>0</v>
      </c>
    </row>
    <row r="284" spans="1:6" ht="12.75">
      <c r="A284" s="10" t="s">
        <v>196</v>
      </c>
      <c r="B284" s="10" t="s">
        <v>197</v>
      </c>
      <c r="C284" s="8">
        <v>500000</v>
      </c>
      <c r="D284" s="8">
        <v>500000</v>
      </c>
      <c r="E284" s="8"/>
      <c r="F284" s="2">
        <f t="shared" si="6"/>
        <v>0</v>
      </c>
    </row>
    <row r="285" spans="1:6" ht="25.5">
      <c r="A285" s="10" t="s">
        <v>198</v>
      </c>
      <c r="B285" s="10" t="s">
        <v>199</v>
      </c>
      <c r="C285" s="8">
        <v>100000</v>
      </c>
      <c r="D285" s="8">
        <v>100000</v>
      </c>
      <c r="E285" s="8"/>
      <c r="F285" s="2">
        <f t="shared" si="6"/>
        <v>0</v>
      </c>
    </row>
    <row r="286" spans="1:6" ht="12.75" customHeight="1">
      <c r="A286" s="10" t="s">
        <v>200</v>
      </c>
      <c r="B286" s="10" t="s">
        <v>87</v>
      </c>
      <c r="C286" s="8">
        <v>456288.45</v>
      </c>
      <c r="D286" s="8">
        <v>300000</v>
      </c>
      <c r="E286" s="8"/>
      <c r="F286" s="2">
        <f t="shared" si="6"/>
        <v>156288.45</v>
      </c>
    </row>
    <row r="287" spans="1:6" ht="12.75">
      <c r="A287" s="10" t="s">
        <v>201</v>
      </c>
      <c r="B287" s="10" t="s">
        <v>202</v>
      </c>
      <c r="C287" s="8">
        <v>200000</v>
      </c>
      <c r="D287" s="8">
        <v>100000</v>
      </c>
      <c r="E287" s="8"/>
      <c r="F287" s="2">
        <f t="shared" si="6"/>
        <v>100000</v>
      </c>
    </row>
    <row r="288" spans="1:6" ht="12.75">
      <c r="A288" s="10" t="s">
        <v>203</v>
      </c>
      <c r="B288" s="10" t="s">
        <v>204</v>
      </c>
      <c r="C288" s="8">
        <v>500000</v>
      </c>
      <c r="D288" s="8">
        <v>400000</v>
      </c>
      <c r="E288" s="8"/>
      <c r="F288" s="2">
        <f t="shared" si="6"/>
        <v>100000</v>
      </c>
    </row>
    <row r="289" spans="1:6" ht="12.75">
      <c r="A289" s="10" t="s">
        <v>205</v>
      </c>
      <c r="B289" s="10" t="s">
        <v>36</v>
      </c>
      <c r="C289" s="8">
        <v>45200</v>
      </c>
      <c r="D289" s="8">
        <v>40000</v>
      </c>
      <c r="E289" s="8"/>
      <c r="F289" s="2">
        <f t="shared" si="6"/>
        <v>5200</v>
      </c>
    </row>
    <row r="290" spans="1:6" ht="12.75">
      <c r="A290" s="10" t="s">
        <v>206</v>
      </c>
      <c r="B290" s="10" t="s">
        <v>207</v>
      </c>
      <c r="C290" s="8">
        <v>0</v>
      </c>
      <c r="D290" s="8"/>
      <c r="E290" s="8">
        <v>2740000</v>
      </c>
      <c r="F290" s="2">
        <f t="shared" si="6"/>
        <v>2740000</v>
      </c>
    </row>
    <row r="291" spans="1:6" ht="12.75">
      <c r="A291" s="43"/>
      <c r="B291" s="44"/>
      <c r="C291" s="28">
        <f>SUM(C282:C290)</f>
        <v>3101488.45</v>
      </c>
      <c r="D291" s="28">
        <f>SUM(D282:D290)</f>
        <v>2740000</v>
      </c>
      <c r="E291" s="28">
        <f>SUM(E282:E290)</f>
        <v>2740000</v>
      </c>
      <c r="F291" s="28">
        <f>SUM(F282:F290)</f>
        <v>3101488.45</v>
      </c>
    </row>
    <row r="292" spans="1:6" ht="12.75">
      <c r="A292" s="3"/>
      <c r="B292" s="4"/>
      <c r="C292" s="4"/>
      <c r="D292" s="4"/>
      <c r="E292" s="4"/>
      <c r="F292" s="4"/>
    </row>
    <row r="293" spans="1:6" ht="12.75" customHeight="1">
      <c r="A293" s="45" t="s">
        <v>11</v>
      </c>
      <c r="B293" s="45"/>
      <c r="C293" s="45"/>
      <c r="D293" s="45"/>
      <c r="E293" s="45"/>
      <c r="F293" s="45"/>
    </row>
    <row r="294" spans="1:6" ht="12.75">
      <c r="A294" s="5"/>
      <c r="B294" s="4"/>
      <c r="C294" s="4"/>
      <c r="D294" s="4"/>
      <c r="E294" s="4"/>
      <c r="F294" s="4"/>
    </row>
    <row r="295" spans="1:6" ht="33" customHeight="1">
      <c r="A295" s="46" t="s">
        <v>208</v>
      </c>
      <c r="B295" s="46"/>
      <c r="C295" s="46"/>
      <c r="D295" s="46"/>
      <c r="E295" s="46"/>
      <c r="F295" s="46"/>
    </row>
    <row r="296" spans="1:6" ht="12.75">
      <c r="A296" s="9"/>
      <c r="B296" s="9"/>
      <c r="C296" s="9"/>
      <c r="D296" s="9"/>
      <c r="E296" s="9"/>
      <c r="F296" s="9"/>
    </row>
    <row r="297" spans="1:6" ht="25.5">
      <c r="A297" s="20" t="s">
        <v>12</v>
      </c>
      <c r="B297" s="20" t="s">
        <v>2</v>
      </c>
      <c r="C297" s="20" t="s">
        <v>3</v>
      </c>
      <c r="D297" s="20" t="s">
        <v>4</v>
      </c>
      <c r="E297" s="20" t="s">
        <v>5</v>
      </c>
      <c r="F297" s="20" t="s">
        <v>6</v>
      </c>
    </row>
    <row r="298" spans="1:6" ht="12.75">
      <c r="A298" s="21" t="s">
        <v>52</v>
      </c>
      <c r="B298" s="22"/>
      <c r="C298" s="22"/>
      <c r="D298" s="22"/>
      <c r="E298" s="22"/>
      <c r="F298" s="23"/>
    </row>
    <row r="299" spans="1:6" ht="12.75">
      <c r="A299" s="10" t="s">
        <v>38</v>
      </c>
      <c r="B299" s="10" t="s">
        <v>209</v>
      </c>
      <c r="C299" s="8">
        <v>3368521.7</v>
      </c>
      <c r="D299" s="8">
        <v>1000000</v>
      </c>
      <c r="E299" s="8"/>
      <c r="F299" s="2">
        <f>+C299-D299+E299</f>
        <v>2368521.7</v>
      </c>
    </row>
    <row r="300" spans="1:6" ht="12.75">
      <c r="A300" s="10" t="s">
        <v>210</v>
      </c>
      <c r="B300" s="10" t="s">
        <v>211</v>
      </c>
      <c r="C300" s="8">
        <v>5282497.79</v>
      </c>
      <c r="D300" s="8">
        <v>1000000</v>
      </c>
      <c r="E300" s="8"/>
      <c r="F300" s="2">
        <f>+C300-D300+E300</f>
        <v>4282497.79</v>
      </c>
    </row>
    <row r="301" spans="1:6" ht="12.75">
      <c r="A301" s="10" t="s">
        <v>49</v>
      </c>
      <c r="B301" s="10" t="s">
        <v>212</v>
      </c>
      <c r="C301" s="8">
        <v>28659.02</v>
      </c>
      <c r="D301" s="8"/>
      <c r="E301" s="8">
        <v>1000000</v>
      </c>
      <c r="F301" s="2">
        <f>+C301-D301+E301</f>
        <v>1028659.02</v>
      </c>
    </row>
    <row r="302" spans="1:6" ht="12.75">
      <c r="A302" s="10" t="s">
        <v>49</v>
      </c>
      <c r="B302" s="10" t="s">
        <v>213</v>
      </c>
      <c r="C302" s="8">
        <v>51123.19</v>
      </c>
      <c r="D302" s="8"/>
      <c r="E302" s="8">
        <v>1000000</v>
      </c>
      <c r="F302" s="2">
        <f>+C302-D302+E302</f>
        <v>1051123.19</v>
      </c>
    </row>
    <row r="303" spans="1:6" ht="12.75">
      <c r="A303" s="43"/>
      <c r="B303" s="44"/>
      <c r="C303" s="28">
        <f>SUM(C299:C302)</f>
        <v>8730801.7</v>
      </c>
      <c r="D303" s="28">
        <f>SUM(D299:D302)</f>
        <v>2000000</v>
      </c>
      <c r="E303" s="28">
        <f>SUM(E299:E302)</f>
        <v>2000000</v>
      </c>
      <c r="F303" s="28">
        <f>SUM(F299:F302)</f>
        <v>8730801.7</v>
      </c>
    </row>
    <row r="304" spans="1:6" ht="12.75">
      <c r="A304" s="3"/>
      <c r="B304" s="4"/>
      <c r="C304" s="4"/>
      <c r="D304" s="4"/>
      <c r="E304" s="4"/>
      <c r="F304" s="4"/>
    </row>
    <row r="305" spans="1:6" ht="12.75">
      <c r="A305" s="45" t="s">
        <v>11</v>
      </c>
      <c r="B305" s="45"/>
      <c r="C305" s="45"/>
      <c r="D305" s="45"/>
      <c r="E305" s="45"/>
      <c r="F305" s="45"/>
    </row>
    <row r="306" spans="1:6" ht="39" customHeight="1">
      <c r="A306" s="5"/>
      <c r="B306" s="4"/>
      <c r="C306" s="4"/>
      <c r="D306" s="4"/>
      <c r="E306" s="4"/>
      <c r="F306" s="4"/>
    </row>
    <row r="307" spans="1:6" ht="12.75">
      <c r="A307" s="46" t="s">
        <v>214</v>
      </c>
      <c r="B307" s="46"/>
      <c r="C307" s="46"/>
      <c r="D307" s="46"/>
      <c r="E307" s="46"/>
      <c r="F307" s="46"/>
    </row>
    <row r="308" spans="1:6" ht="12.75">
      <c r="A308" s="9"/>
      <c r="B308" s="9"/>
      <c r="C308" s="9"/>
      <c r="D308" s="9"/>
      <c r="E308" s="9"/>
      <c r="F308" s="9"/>
    </row>
    <row r="309" spans="1:6" ht="25.5">
      <c r="A309" s="20" t="s">
        <v>12</v>
      </c>
      <c r="B309" s="20" t="s">
        <v>2</v>
      </c>
      <c r="C309" s="20" t="s">
        <v>3</v>
      </c>
      <c r="D309" s="20" t="s">
        <v>4</v>
      </c>
      <c r="E309" s="20" t="s">
        <v>5</v>
      </c>
      <c r="F309" s="20" t="s">
        <v>6</v>
      </c>
    </row>
    <row r="310" spans="1:6" ht="12.75">
      <c r="A310" s="21" t="s">
        <v>275</v>
      </c>
      <c r="B310" s="22"/>
      <c r="C310" s="22"/>
      <c r="D310" s="22"/>
      <c r="E310" s="22"/>
      <c r="F310" s="23"/>
    </row>
    <row r="311" spans="1:6" ht="25.5">
      <c r="A311" s="14" t="s">
        <v>215</v>
      </c>
      <c r="B311" s="10" t="s">
        <v>216</v>
      </c>
      <c r="C311" s="13">
        <v>20000000</v>
      </c>
      <c r="D311" s="8">
        <v>20000000</v>
      </c>
      <c r="E311" s="8"/>
      <c r="F311" s="2">
        <f>+C311-D311+E311</f>
        <v>0</v>
      </c>
    </row>
    <row r="312" spans="1:6" ht="25.5">
      <c r="A312" s="17" t="s">
        <v>270</v>
      </c>
      <c r="B312" s="10" t="s">
        <v>217</v>
      </c>
      <c r="C312" s="13">
        <v>0</v>
      </c>
      <c r="D312" s="8"/>
      <c r="E312" s="8">
        <v>20000000</v>
      </c>
      <c r="F312" s="2">
        <f>+C312-D312+E312</f>
        <v>20000000</v>
      </c>
    </row>
    <row r="313" spans="1:6" ht="12.75">
      <c r="A313" s="10"/>
      <c r="B313" s="10"/>
      <c r="C313" s="8"/>
      <c r="D313" s="8"/>
      <c r="E313" s="8"/>
      <c r="F313" s="2">
        <f>+C313-D313+E313</f>
        <v>0</v>
      </c>
    </row>
    <row r="314" spans="1:6" ht="12.75">
      <c r="A314" s="43"/>
      <c r="B314" s="44"/>
      <c r="C314" s="28">
        <f>SUM(C311:C313)</f>
        <v>20000000</v>
      </c>
      <c r="D314" s="28">
        <f>SUM(D311:D313)</f>
        <v>20000000</v>
      </c>
      <c r="E314" s="28">
        <f>SUM(E311:E313)</f>
        <v>20000000</v>
      </c>
      <c r="F314" s="28">
        <f>SUM(F311:F313)</f>
        <v>20000000</v>
      </c>
    </row>
    <row r="315" spans="1:6" ht="12.75">
      <c r="A315" s="3"/>
      <c r="B315" s="4"/>
      <c r="C315" s="4"/>
      <c r="D315" s="4"/>
      <c r="E315" s="4"/>
      <c r="F315" s="4"/>
    </row>
    <row r="316" spans="1:6" ht="12.75" customHeight="1">
      <c r="A316" s="45" t="s">
        <v>11</v>
      </c>
      <c r="B316" s="45"/>
      <c r="C316" s="45"/>
      <c r="D316" s="45"/>
      <c r="E316" s="45"/>
      <c r="F316" s="45"/>
    </row>
    <row r="317" spans="1:6" ht="12.75">
      <c r="A317" s="5"/>
      <c r="B317" s="4"/>
      <c r="C317" s="4"/>
      <c r="D317" s="4"/>
      <c r="E317" s="4"/>
      <c r="F317" s="4"/>
    </row>
    <row r="318" spans="1:6" ht="24.75" customHeight="1">
      <c r="A318" s="46" t="s">
        <v>218</v>
      </c>
      <c r="B318" s="46"/>
      <c r="C318" s="46"/>
      <c r="D318" s="46"/>
      <c r="E318" s="46"/>
      <c r="F318" s="46"/>
    </row>
    <row r="319" spans="1:6" ht="12.75">
      <c r="A319" s="9"/>
      <c r="B319" s="9"/>
      <c r="C319" s="9"/>
      <c r="D319" s="9"/>
      <c r="E319" s="9"/>
      <c r="F319" s="9"/>
    </row>
    <row r="320" spans="1:6" ht="25.5">
      <c r="A320" s="20" t="s">
        <v>12</v>
      </c>
      <c r="B320" s="20" t="s">
        <v>2</v>
      </c>
      <c r="C320" s="20" t="s">
        <v>3</v>
      </c>
      <c r="D320" s="20" t="s">
        <v>4</v>
      </c>
      <c r="E320" s="20" t="s">
        <v>5</v>
      </c>
      <c r="F320" s="20" t="s">
        <v>6</v>
      </c>
    </row>
    <row r="321" spans="1:6" ht="12.75">
      <c r="A321" s="21" t="s">
        <v>284</v>
      </c>
      <c r="B321" s="22"/>
      <c r="C321" s="22"/>
      <c r="D321" s="22"/>
      <c r="E321" s="22"/>
      <c r="F321" s="23"/>
    </row>
    <row r="322" spans="1:6" ht="28.5">
      <c r="A322" s="18" t="s">
        <v>220</v>
      </c>
      <c r="B322" s="19" t="s">
        <v>219</v>
      </c>
      <c r="C322" s="8">
        <v>8000000</v>
      </c>
      <c r="D322" s="8">
        <v>8000000</v>
      </c>
      <c r="E322" s="8"/>
      <c r="F322" s="2">
        <f>+C322-D322+E322</f>
        <v>0</v>
      </c>
    </row>
    <row r="323" spans="1:6" ht="28.5">
      <c r="A323" s="18" t="s">
        <v>282</v>
      </c>
      <c r="B323" s="19" t="s">
        <v>273</v>
      </c>
      <c r="C323" s="8">
        <v>5000000</v>
      </c>
      <c r="D323" s="8">
        <v>5000000</v>
      </c>
      <c r="E323" s="8"/>
      <c r="F323" s="2">
        <f>+C323-D323+E323</f>
        <v>0</v>
      </c>
    </row>
    <row r="324" spans="1:6" ht="25.5">
      <c r="A324" s="17" t="s">
        <v>270</v>
      </c>
      <c r="B324" s="10" t="s">
        <v>217</v>
      </c>
      <c r="C324" s="8">
        <v>0</v>
      </c>
      <c r="D324" s="8"/>
      <c r="E324" s="8">
        <f>8000000+5000000</f>
        <v>13000000</v>
      </c>
      <c r="F324" s="2">
        <f>+C324-D324+E324</f>
        <v>13000000</v>
      </c>
    </row>
    <row r="325" spans="1:6" ht="12.75">
      <c r="A325" s="43"/>
      <c r="B325" s="44"/>
      <c r="C325" s="28">
        <f>SUM(C322:C324)</f>
        <v>13000000</v>
      </c>
      <c r="D325" s="28">
        <f>SUM(D322:D324)</f>
        <v>13000000</v>
      </c>
      <c r="E325" s="28">
        <f>SUM(E322:E324)</f>
        <v>13000000</v>
      </c>
      <c r="F325" s="28">
        <f>SUM(F322:F324)</f>
        <v>13000000</v>
      </c>
    </row>
    <row r="326" spans="1:6" ht="12.75" customHeight="1">
      <c r="A326" s="3"/>
      <c r="B326" s="4"/>
      <c r="C326" s="4"/>
      <c r="D326" s="4"/>
      <c r="E326" s="4"/>
      <c r="F326" s="4"/>
    </row>
    <row r="327" spans="1:6" ht="12.75">
      <c r="A327" s="45" t="s">
        <v>11</v>
      </c>
      <c r="B327" s="45"/>
      <c r="C327" s="45"/>
      <c r="D327" s="45"/>
      <c r="E327" s="45"/>
      <c r="F327" s="45"/>
    </row>
    <row r="328" spans="1:6" ht="12.75">
      <c r="A328" s="5"/>
      <c r="B328" s="4"/>
      <c r="C328" s="4"/>
      <c r="D328" s="4"/>
      <c r="E328" s="4"/>
      <c r="F328" s="4"/>
    </row>
    <row r="329" spans="1:6" ht="75.75" customHeight="1">
      <c r="A329" s="46" t="s">
        <v>283</v>
      </c>
      <c r="B329" s="46"/>
      <c r="C329" s="46"/>
      <c r="D329" s="46"/>
      <c r="E329" s="46"/>
      <c r="F329" s="46"/>
    </row>
    <row r="330" spans="1:6" ht="12.75">
      <c r="A330" s="46" t="s">
        <v>22</v>
      </c>
      <c r="B330" s="46"/>
      <c r="C330" s="46"/>
      <c r="D330" s="46"/>
      <c r="E330" s="46"/>
      <c r="F330" s="46"/>
    </row>
    <row r="331" spans="1:6" ht="12.75">
      <c r="A331" s="9"/>
      <c r="B331" s="9"/>
      <c r="C331" s="9"/>
      <c r="D331" s="9"/>
      <c r="E331" s="9"/>
      <c r="F331" s="9"/>
    </row>
    <row r="332" spans="1:6" ht="25.5">
      <c r="A332" s="20" t="s">
        <v>12</v>
      </c>
      <c r="B332" s="20" t="s">
        <v>2</v>
      </c>
      <c r="C332" s="20" t="s">
        <v>3</v>
      </c>
      <c r="D332" s="20" t="s">
        <v>4</v>
      </c>
      <c r="E332" s="20" t="s">
        <v>5</v>
      </c>
      <c r="F332" s="20" t="s">
        <v>6</v>
      </c>
    </row>
    <row r="333" spans="1:6" ht="12.75">
      <c r="A333" s="21" t="s">
        <v>285</v>
      </c>
      <c r="B333" s="22"/>
      <c r="C333" s="22"/>
      <c r="D333" s="22"/>
      <c r="E333" s="22"/>
      <c r="F333" s="23"/>
    </row>
    <row r="334" spans="1:6" ht="12.75">
      <c r="A334" s="10" t="s">
        <v>35</v>
      </c>
      <c r="B334" s="10" t="s">
        <v>222</v>
      </c>
      <c r="C334" s="8">
        <v>9041201.36</v>
      </c>
      <c r="D334" s="8">
        <v>1000000</v>
      </c>
      <c r="E334" s="8"/>
      <c r="F334" s="2">
        <f>+C334-D334+E334</f>
        <v>8041201.359999999</v>
      </c>
    </row>
    <row r="335" spans="1:6" ht="25.5">
      <c r="A335" s="10" t="s">
        <v>271</v>
      </c>
      <c r="B335" s="10" t="s">
        <v>221</v>
      </c>
      <c r="C335" s="8"/>
      <c r="D335" s="8"/>
      <c r="E335" s="8">
        <v>1000000</v>
      </c>
      <c r="F335" s="2">
        <f>+C335-D335+E335</f>
        <v>1000000</v>
      </c>
    </row>
    <row r="336" spans="1:6" ht="12.75">
      <c r="A336" s="10"/>
      <c r="B336" s="10"/>
      <c r="C336" s="8"/>
      <c r="D336" s="8"/>
      <c r="E336" s="8"/>
      <c r="F336" s="2">
        <f>+C336-D336+E336</f>
        <v>0</v>
      </c>
    </row>
    <row r="337" spans="1:6" ht="12.75">
      <c r="A337" s="43"/>
      <c r="B337" s="44"/>
      <c r="C337" s="28">
        <f>SUM(C334:C336)</f>
        <v>9041201.36</v>
      </c>
      <c r="D337" s="28">
        <f>SUM(D334:D336)</f>
        <v>1000000</v>
      </c>
      <c r="E337" s="28">
        <f>SUM(E334:E336)</f>
        <v>1000000</v>
      </c>
      <c r="F337" s="28">
        <f>SUM(F334:F336)</f>
        <v>9041201.36</v>
      </c>
    </row>
    <row r="338" spans="1:6" ht="12.75">
      <c r="A338" s="45" t="s">
        <v>11</v>
      </c>
      <c r="B338" s="45"/>
      <c r="C338" s="45"/>
      <c r="D338" s="45"/>
      <c r="E338" s="45"/>
      <c r="F338" s="45"/>
    </row>
    <row r="341" spans="1:6" ht="12.75">
      <c r="A341" s="46" t="s">
        <v>223</v>
      </c>
      <c r="B341" s="46"/>
      <c r="C341" s="46"/>
      <c r="D341" s="46"/>
      <c r="E341" s="46"/>
      <c r="F341" s="46"/>
    </row>
    <row r="344" spans="1:6" ht="25.5">
      <c r="A344" s="20" t="s">
        <v>12</v>
      </c>
      <c r="B344" s="20" t="s">
        <v>2</v>
      </c>
      <c r="C344" s="20" t="s">
        <v>3</v>
      </c>
      <c r="D344" s="20" t="s">
        <v>4</v>
      </c>
      <c r="E344" s="20" t="s">
        <v>5</v>
      </c>
      <c r="F344" s="20" t="s">
        <v>6</v>
      </c>
    </row>
    <row r="345" spans="1:6" ht="12.75">
      <c r="A345" s="21" t="s">
        <v>286</v>
      </c>
      <c r="B345" s="22"/>
      <c r="C345" s="22"/>
      <c r="D345" s="22"/>
      <c r="E345" s="22"/>
      <c r="F345" s="23"/>
    </row>
    <row r="346" spans="1:6" ht="12.75">
      <c r="A346" s="10" t="s">
        <v>238</v>
      </c>
      <c r="B346" s="1" t="s">
        <v>259</v>
      </c>
      <c r="C346" s="8">
        <v>140000000</v>
      </c>
      <c r="D346" s="8">
        <v>108945465.86</v>
      </c>
      <c r="E346" s="8">
        <v>0</v>
      </c>
      <c r="F346" s="2">
        <f aca="true" t="shared" si="7" ref="F346:F355">+C346-D346+E346</f>
        <v>31054534.14</v>
      </c>
    </row>
    <row r="347" spans="1:6" ht="12.75">
      <c r="A347" s="10" t="s">
        <v>246</v>
      </c>
      <c r="B347" s="1" t="s">
        <v>160</v>
      </c>
      <c r="C347" s="8">
        <v>0</v>
      </c>
      <c r="D347" s="8"/>
      <c r="E347" s="8">
        <v>10000000</v>
      </c>
      <c r="F347" s="2">
        <f>+C347-D347+E347</f>
        <v>10000000</v>
      </c>
    </row>
    <row r="348" spans="1:6" ht="12.75">
      <c r="A348" s="10" t="s">
        <v>240</v>
      </c>
      <c r="B348" s="1" t="s">
        <v>261</v>
      </c>
      <c r="C348" s="8">
        <v>0</v>
      </c>
      <c r="D348" s="8"/>
      <c r="E348" s="8">
        <v>4000000</v>
      </c>
      <c r="F348" s="2">
        <f>+C348-D348+E348</f>
        <v>4000000</v>
      </c>
    </row>
    <row r="349" spans="1:6" ht="12.75">
      <c r="A349" s="10" t="s">
        <v>241</v>
      </c>
      <c r="B349" s="1" t="s">
        <v>262</v>
      </c>
      <c r="C349" s="8">
        <v>0</v>
      </c>
      <c r="D349" s="8"/>
      <c r="E349" s="8">
        <v>4000000</v>
      </c>
      <c r="F349" s="2">
        <f>+C349-D349+E349</f>
        <v>4000000</v>
      </c>
    </row>
    <row r="350" spans="1:6" ht="12.75">
      <c r="A350" s="10" t="s">
        <v>239</v>
      </c>
      <c r="B350" s="1" t="s">
        <v>260</v>
      </c>
      <c r="C350" s="8">
        <v>0</v>
      </c>
      <c r="D350" s="8"/>
      <c r="E350" s="8">
        <v>83945465.86</v>
      </c>
      <c r="F350" s="2">
        <f t="shared" si="7"/>
        <v>83945465.86</v>
      </c>
    </row>
    <row r="351" spans="1:6" ht="12.75">
      <c r="A351" s="10" t="s">
        <v>242</v>
      </c>
      <c r="B351" s="1" t="s">
        <v>263</v>
      </c>
      <c r="C351" s="8">
        <v>0</v>
      </c>
      <c r="D351" s="8"/>
      <c r="E351" s="8">
        <v>4000000</v>
      </c>
      <c r="F351" s="2">
        <f t="shared" si="7"/>
        <v>4000000</v>
      </c>
    </row>
    <row r="352" spans="1:6" ht="12.75">
      <c r="A352" s="10" t="s">
        <v>243</v>
      </c>
      <c r="B352" s="1" t="s">
        <v>264</v>
      </c>
      <c r="C352" s="8">
        <v>0</v>
      </c>
      <c r="D352" s="8"/>
      <c r="E352" s="8">
        <v>1000000</v>
      </c>
      <c r="F352" s="2">
        <f t="shared" si="7"/>
        <v>1000000</v>
      </c>
    </row>
    <row r="353" spans="1:6" ht="12.75">
      <c r="A353" s="10" t="s">
        <v>244</v>
      </c>
      <c r="B353" s="1" t="s">
        <v>142</v>
      </c>
      <c r="C353" s="8">
        <v>0</v>
      </c>
      <c r="D353" s="8"/>
      <c r="E353" s="8">
        <v>1500000</v>
      </c>
      <c r="F353" s="2">
        <f t="shared" si="7"/>
        <v>1500000</v>
      </c>
    </row>
    <row r="354" spans="1:6" ht="12.75">
      <c r="A354" s="10" t="s">
        <v>245</v>
      </c>
      <c r="B354" s="1" t="s">
        <v>265</v>
      </c>
      <c r="C354" s="8">
        <v>0</v>
      </c>
      <c r="D354" s="8"/>
      <c r="E354" s="8">
        <v>500000</v>
      </c>
      <c r="F354" s="2">
        <f t="shared" si="7"/>
        <v>500000</v>
      </c>
    </row>
    <row r="355" spans="1:6" ht="12.75">
      <c r="A355" s="10"/>
      <c r="B355" s="10"/>
      <c r="C355" s="8"/>
      <c r="D355" s="8"/>
      <c r="E355" s="8"/>
      <c r="F355" s="2">
        <f t="shared" si="7"/>
        <v>0</v>
      </c>
    </row>
    <row r="356" spans="1:6" ht="12.75">
      <c r="A356" s="43"/>
      <c r="B356" s="44"/>
      <c r="C356" s="28">
        <f>SUM(C346:C355)</f>
        <v>140000000</v>
      </c>
      <c r="D356" s="28">
        <f>SUM(D346:D355)</f>
        <v>108945465.86</v>
      </c>
      <c r="E356" s="28">
        <f>SUM(E346:E355)</f>
        <v>108945465.86</v>
      </c>
      <c r="F356" s="28">
        <f>SUM(F346:F355)</f>
        <v>140000000</v>
      </c>
    </row>
    <row r="357" spans="1:6" ht="12.75">
      <c r="A357" s="45" t="s">
        <v>11</v>
      </c>
      <c r="B357" s="45"/>
      <c r="C357" s="45"/>
      <c r="D357" s="45"/>
      <c r="E357" s="45"/>
      <c r="F357" s="45"/>
    </row>
    <row r="359" spans="1:8" s="25" customFormat="1" ht="12.75">
      <c r="A359" s="6"/>
      <c r="B359" s="6"/>
      <c r="C359" s="6"/>
      <c r="D359" s="6"/>
      <c r="E359" s="6"/>
      <c r="F359" s="6"/>
      <c r="H359" s="26"/>
    </row>
    <row r="360" spans="1:6" ht="98.25" customHeight="1">
      <c r="A360" s="46" t="s">
        <v>268</v>
      </c>
      <c r="B360" s="46"/>
      <c r="C360" s="46"/>
      <c r="D360" s="46"/>
      <c r="E360" s="46"/>
      <c r="F360" s="46"/>
    </row>
    <row r="361" spans="1:6" ht="28.5" customHeight="1">
      <c r="A361" s="20" t="s">
        <v>12</v>
      </c>
      <c r="B361" s="20" t="s">
        <v>2</v>
      </c>
      <c r="C361" s="20" t="s">
        <v>3</v>
      </c>
      <c r="D361" s="20" t="s">
        <v>4</v>
      </c>
      <c r="E361" s="20" t="s">
        <v>5</v>
      </c>
      <c r="F361" s="20" t="s">
        <v>6</v>
      </c>
    </row>
    <row r="362" spans="1:6" ht="18" customHeight="1">
      <c r="A362" s="21" t="s">
        <v>287</v>
      </c>
      <c r="B362" s="22"/>
      <c r="C362" s="22"/>
      <c r="D362" s="22"/>
      <c r="E362" s="22"/>
      <c r="F362" s="23"/>
    </row>
    <row r="363" spans="1:6" ht="12.75">
      <c r="A363" s="10" t="s">
        <v>238</v>
      </c>
      <c r="B363" s="1" t="s">
        <v>259</v>
      </c>
      <c r="C363" s="8">
        <v>140000000</v>
      </c>
      <c r="D363" s="8">
        <f>SUM(E364:E372)</f>
        <v>10054534.14</v>
      </c>
      <c r="E363" s="8">
        <v>0</v>
      </c>
      <c r="F363" s="2">
        <f aca="true" t="shared" si="8" ref="F363:F373">+C363-D363+E363</f>
        <v>129945465.86</v>
      </c>
    </row>
    <row r="364" spans="1:6" ht="12.75">
      <c r="A364" s="10" t="s">
        <v>30</v>
      </c>
      <c r="B364" s="1" t="s">
        <v>32</v>
      </c>
      <c r="C364" s="8">
        <v>1036413.19</v>
      </c>
      <c r="D364" s="8">
        <v>0</v>
      </c>
      <c r="E364" s="8">
        <v>7047900</v>
      </c>
      <c r="F364" s="2">
        <f t="shared" si="8"/>
        <v>8084313.1899999995</v>
      </c>
    </row>
    <row r="365" spans="1:6" ht="12.75">
      <c r="A365" s="10" t="s">
        <v>247</v>
      </c>
      <c r="B365" s="1" t="s">
        <v>178</v>
      </c>
      <c r="C365" s="2">
        <v>7316674.16</v>
      </c>
      <c r="D365" s="8">
        <v>0</v>
      </c>
      <c r="E365" s="8">
        <v>704790</v>
      </c>
      <c r="F365" s="2">
        <f t="shared" si="8"/>
        <v>8021464.16</v>
      </c>
    </row>
    <row r="366" spans="1:6" ht="12.75">
      <c r="A366" s="10" t="s">
        <v>248</v>
      </c>
      <c r="B366" s="1" t="s">
        <v>180</v>
      </c>
      <c r="C366" s="2">
        <v>11257401.2</v>
      </c>
      <c r="D366" s="8">
        <v>0</v>
      </c>
      <c r="E366" s="8">
        <v>651930.75</v>
      </c>
      <c r="F366" s="2">
        <f t="shared" si="8"/>
        <v>11909331.95</v>
      </c>
    </row>
    <row r="367" spans="1:6" ht="12.75">
      <c r="A367" s="10" t="s">
        <v>249</v>
      </c>
      <c r="B367" s="1" t="s">
        <v>182</v>
      </c>
      <c r="C367" s="2">
        <v>988272.47</v>
      </c>
      <c r="D367" s="8">
        <v>0</v>
      </c>
      <c r="E367" s="8">
        <v>35239.5</v>
      </c>
      <c r="F367" s="2">
        <f t="shared" si="8"/>
        <v>1023511.97</v>
      </c>
    </row>
    <row r="368" spans="1:6" ht="12.75">
      <c r="A368" s="10" t="s">
        <v>250</v>
      </c>
      <c r="B368" s="1" t="s">
        <v>184</v>
      </c>
      <c r="C368" s="2">
        <v>5863041.74</v>
      </c>
      <c r="D368" s="8">
        <v>0</v>
      </c>
      <c r="E368" s="8">
        <v>358033.32</v>
      </c>
      <c r="F368" s="2">
        <f t="shared" si="8"/>
        <v>6221075.0600000005</v>
      </c>
    </row>
    <row r="369" spans="1:6" ht="25.5">
      <c r="A369" s="10" t="s">
        <v>251</v>
      </c>
      <c r="B369" s="1" t="s">
        <v>186</v>
      </c>
      <c r="C369" s="2">
        <v>1825520.42</v>
      </c>
      <c r="D369" s="8">
        <v>0</v>
      </c>
      <c r="E369" s="8">
        <v>105718.5</v>
      </c>
      <c r="F369" s="2">
        <f t="shared" si="8"/>
        <v>1931238.92</v>
      </c>
    </row>
    <row r="370" spans="1:6" ht="12.75">
      <c r="A370" s="10" t="s">
        <v>252</v>
      </c>
      <c r="B370" s="1" t="s">
        <v>188</v>
      </c>
      <c r="C370" s="2">
        <v>3651646.4</v>
      </c>
      <c r="D370" s="8">
        <v>0</v>
      </c>
      <c r="E370" s="8">
        <v>211437</v>
      </c>
      <c r="F370" s="2">
        <f t="shared" si="8"/>
        <v>3863083.4</v>
      </c>
    </row>
    <row r="371" spans="1:6" ht="25.5">
      <c r="A371" s="10" t="s">
        <v>253</v>
      </c>
      <c r="B371" s="1" t="s">
        <v>190</v>
      </c>
      <c r="C371" s="2">
        <v>7316674.16</v>
      </c>
      <c r="D371" s="8">
        <v>0</v>
      </c>
      <c r="E371" s="8">
        <v>352395</v>
      </c>
      <c r="F371" s="2">
        <f t="shared" si="8"/>
        <v>7669069.16</v>
      </c>
    </row>
    <row r="372" spans="1:6" ht="12.75">
      <c r="A372" s="10" t="s">
        <v>254</v>
      </c>
      <c r="B372" s="1" t="s">
        <v>192</v>
      </c>
      <c r="C372" s="2">
        <v>6845700.1</v>
      </c>
      <c r="D372" s="8">
        <v>0</v>
      </c>
      <c r="E372" s="8">
        <v>587090.07</v>
      </c>
      <c r="F372" s="2">
        <f t="shared" si="8"/>
        <v>7432790.17</v>
      </c>
    </row>
    <row r="373" spans="1:6" ht="12.75">
      <c r="A373" s="10"/>
      <c r="B373" s="10"/>
      <c r="C373" s="8"/>
      <c r="D373" s="8"/>
      <c r="E373" s="8"/>
      <c r="F373" s="2">
        <f t="shared" si="8"/>
        <v>0</v>
      </c>
    </row>
    <row r="374" spans="1:6" ht="15" customHeight="1">
      <c r="A374" s="43"/>
      <c r="B374" s="44"/>
      <c r="C374" s="28">
        <f>SUM(C363:C373)</f>
        <v>186101343.83999997</v>
      </c>
      <c r="D374" s="28">
        <f>SUM(D363:D373)</f>
        <v>10054534.14</v>
      </c>
      <c r="E374" s="28">
        <f>SUM(E363:E373)</f>
        <v>10054534.14</v>
      </c>
      <c r="F374" s="28">
        <f>SUM(F363:F373)</f>
        <v>186101343.83999997</v>
      </c>
    </row>
    <row r="375" spans="1:6" ht="57" customHeight="1">
      <c r="A375" s="45" t="s">
        <v>11</v>
      </c>
      <c r="B375" s="45"/>
      <c r="C375" s="45"/>
      <c r="D375" s="45"/>
      <c r="E375" s="45"/>
      <c r="F375" s="45"/>
    </row>
    <row r="376" spans="1:6" ht="63" customHeight="1">
      <c r="A376" s="46" t="s">
        <v>268</v>
      </c>
      <c r="B376" s="46"/>
      <c r="C376" s="46"/>
      <c r="D376" s="46"/>
      <c r="E376" s="46"/>
      <c r="F376" s="46"/>
    </row>
    <row r="379" spans="1:6" ht="25.5">
      <c r="A379" s="20" t="s">
        <v>12</v>
      </c>
      <c r="B379" s="20" t="s">
        <v>2</v>
      </c>
      <c r="C379" s="20" t="s">
        <v>3</v>
      </c>
      <c r="D379" s="20" t="s">
        <v>4</v>
      </c>
      <c r="E379" s="20" t="s">
        <v>5</v>
      </c>
      <c r="F379" s="20" t="s">
        <v>6</v>
      </c>
    </row>
    <row r="380" spans="1:6" ht="12.75">
      <c r="A380" s="21" t="s">
        <v>288</v>
      </c>
      <c r="B380" s="22"/>
      <c r="C380" s="22"/>
      <c r="D380" s="22"/>
      <c r="E380" s="22"/>
      <c r="F380" s="23"/>
    </row>
    <row r="381" spans="1:6" ht="12.75">
      <c r="A381" s="10" t="s">
        <v>256</v>
      </c>
      <c r="B381" s="15" t="s">
        <v>176</v>
      </c>
      <c r="C381" s="2">
        <v>6253151.1</v>
      </c>
      <c r="D381" s="8">
        <v>2000000</v>
      </c>
      <c r="E381" s="8"/>
      <c r="F381" s="2">
        <f>+C381-D381+E381</f>
        <v>4253151.1</v>
      </c>
    </row>
    <row r="382" spans="1:6" ht="12.75">
      <c r="A382" s="10" t="s">
        <v>257</v>
      </c>
      <c r="B382" s="15" t="s">
        <v>267</v>
      </c>
      <c r="C382" s="2">
        <v>5000000</v>
      </c>
      <c r="D382" s="8">
        <v>1000000</v>
      </c>
      <c r="E382" s="8"/>
      <c r="F382" s="2">
        <f>+C382-D382+E382</f>
        <v>4000000</v>
      </c>
    </row>
    <row r="383" spans="1:6" ht="12.75">
      <c r="A383" s="10" t="s">
        <v>255</v>
      </c>
      <c r="B383" s="15" t="s">
        <v>266</v>
      </c>
      <c r="C383" s="2">
        <v>0</v>
      </c>
      <c r="D383" s="8">
        <v>0</v>
      </c>
      <c r="E383" s="8">
        <v>2000000</v>
      </c>
      <c r="F383" s="2">
        <f>+C383-D383+E383</f>
        <v>2000000</v>
      </c>
    </row>
    <row r="384" spans="1:6" ht="12.75">
      <c r="A384" s="10" t="s">
        <v>258</v>
      </c>
      <c r="B384" s="15" t="s">
        <v>266</v>
      </c>
      <c r="C384" s="2">
        <v>0</v>
      </c>
      <c r="D384" s="8"/>
      <c r="E384" s="8">
        <v>1000000</v>
      </c>
      <c r="F384" s="2">
        <f>+C384-D384+E384</f>
        <v>1000000</v>
      </c>
    </row>
    <row r="385" spans="1:6" ht="12.75">
      <c r="A385" s="43"/>
      <c r="B385" s="44"/>
      <c r="C385" s="28">
        <f>SUM(C381:C384)</f>
        <v>11253151.1</v>
      </c>
      <c r="D385" s="28">
        <f>SUM(D381:D384)</f>
        <v>3000000</v>
      </c>
      <c r="E385" s="28">
        <f>SUM(E381:E384)</f>
        <v>3000000</v>
      </c>
      <c r="F385" s="28">
        <f>SUM(F381:F384)</f>
        <v>11253151.1</v>
      </c>
    </row>
    <row r="388" spans="1:6" ht="12.75">
      <c r="A388" s="45" t="s">
        <v>11</v>
      </c>
      <c r="B388" s="45"/>
      <c r="C388" s="45"/>
      <c r="D388" s="45"/>
      <c r="E388" s="45"/>
      <c r="F388" s="45"/>
    </row>
    <row r="389" spans="1:6" ht="12.75" customHeight="1">
      <c r="A389" s="49" t="s">
        <v>294</v>
      </c>
      <c r="B389" s="49"/>
      <c r="C389" s="49"/>
      <c r="D389" s="49"/>
      <c r="E389" s="49"/>
      <c r="F389" s="49"/>
    </row>
    <row r="390" spans="1:6" ht="12.75">
      <c r="A390" s="49"/>
      <c r="B390" s="49"/>
      <c r="C390" s="49"/>
      <c r="D390" s="49"/>
      <c r="E390" s="49"/>
      <c r="F390" s="49"/>
    </row>
    <row r="391" spans="1:6" ht="12.75">
      <c r="A391" s="49"/>
      <c r="B391" s="49"/>
      <c r="C391" s="49"/>
      <c r="D391" s="49"/>
      <c r="E391" s="49"/>
      <c r="F391" s="49"/>
    </row>
    <row r="392" spans="1:6" ht="12.75">
      <c r="A392" s="49"/>
      <c r="B392" s="49"/>
      <c r="C392" s="49"/>
      <c r="D392" s="49"/>
      <c r="E392" s="49"/>
      <c r="F392" s="49"/>
    </row>
    <row r="396" spans="1:6" ht="25.5">
      <c r="A396" s="20" t="s">
        <v>12</v>
      </c>
      <c r="B396" s="20" t="s">
        <v>2</v>
      </c>
      <c r="C396" s="20" t="s">
        <v>3</v>
      </c>
      <c r="D396" s="20" t="s">
        <v>4</v>
      </c>
      <c r="E396" s="20" t="s">
        <v>5</v>
      </c>
      <c r="F396" s="20" t="s">
        <v>6</v>
      </c>
    </row>
    <row r="397" spans="1:6" ht="12.75">
      <c r="A397" s="21" t="s">
        <v>293</v>
      </c>
      <c r="B397" s="22"/>
      <c r="C397" s="22"/>
      <c r="D397" s="22"/>
      <c r="E397" s="22"/>
      <c r="F397" s="23"/>
    </row>
    <row r="398" spans="1:6" ht="12.75">
      <c r="A398" s="10" t="s">
        <v>35</v>
      </c>
      <c r="B398" s="10" t="s">
        <v>222</v>
      </c>
      <c r="C398" s="8">
        <v>9041201.36</v>
      </c>
      <c r="D398" s="8">
        <v>2574000</v>
      </c>
      <c r="E398" s="8"/>
      <c r="F398" s="2">
        <f>+C398-D398+E398</f>
        <v>6467201.359999999</v>
      </c>
    </row>
    <row r="399" spans="1:6" ht="12.75">
      <c r="A399" s="10" t="s">
        <v>289</v>
      </c>
      <c r="B399" s="10" t="s">
        <v>290</v>
      </c>
      <c r="C399" s="8">
        <v>0</v>
      </c>
      <c r="D399" s="8"/>
      <c r="E399" s="8">
        <v>2574000</v>
      </c>
      <c r="F399" s="2">
        <f>+C399-D399+E399</f>
        <v>2574000</v>
      </c>
    </row>
    <row r="400" spans="1:6" ht="12.75">
      <c r="A400" s="43"/>
      <c r="B400" s="44"/>
      <c r="C400" s="28">
        <f>SUM(C398:C399)</f>
        <v>9041201.36</v>
      </c>
      <c r="D400" s="28">
        <f>SUM(D398:D399)</f>
        <v>2574000</v>
      </c>
      <c r="E400" s="28">
        <f>SUM(E398:E399)</f>
        <v>2574000</v>
      </c>
      <c r="F400" s="28">
        <f>SUM(F398:F399)</f>
        <v>9041201.36</v>
      </c>
    </row>
    <row r="403" spans="1:6" ht="12.75">
      <c r="A403" s="45" t="s">
        <v>11</v>
      </c>
      <c r="B403" s="45"/>
      <c r="C403" s="45"/>
      <c r="D403" s="45"/>
      <c r="E403" s="45"/>
      <c r="F403" s="45"/>
    </row>
    <row r="404" spans="1:6" ht="12.75">
      <c r="A404" s="27"/>
      <c r="B404" s="27"/>
      <c r="C404" s="27"/>
      <c r="D404" s="27"/>
      <c r="E404" s="27"/>
      <c r="F404" s="27"/>
    </row>
    <row r="405" spans="1:6" ht="12.75" customHeight="1">
      <c r="A405" s="49" t="s">
        <v>291</v>
      </c>
      <c r="B405" s="49"/>
      <c r="C405" s="49"/>
      <c r="D405" s="49"/>
      <c r="E405" s="49"/>
      <c r="F405" s="49"/>
    </row>
    <row r="406" spans="1:6" ht="12.75">
      <c r="A406" s="49"/>
      <c r="B406" s="49"/>
      <c r="C406" s="49"/>
      <c r="D406" s="49"/>
      <c r="E406" s="49"/>
      <c r="F406" s="49"/>
    </row>
    <row r="407" spans="1:6" ht="12.75">
      <c r="A407" s="49"/>
      <c r="B407" s="49"/>
      <c r="C407" s="49"/>
      <c r="D407" s="49"/>
      <c r="E407" s="49"/>
      <c r="F407" s="49"/>
    </row>
    <row r="408" spans="1:6" ht="12.75">
      <c r="A408" s="49"/>
      <c r="B408" s="49"/>
      <c r="C408" s="49"/>
      <c r="D408" s="49"/>
      <c r="E408" s="49"/>
      <c r="F408" s="49"/>
    </row>
    <row r="409" spans="1:6" ht="12.75">
      <c r="A409" s="31"/>
      <c r="B409" s="31"/>
      <c r="C409" s="31"/>
      <c r="D409" s="31"/>
      <c r="E409" s="31"/>
      <c r="F409" s="31"/>
    </row>
    <row r="410" spans="1:6" ht="12.75">
      <c r="A410" s="31"/>
      <c r="B410" s="31"/>
      <c r="C410" s="31"/>
      <c r="D410" s="31"/>
      <c r="E410" s="31"/>
      <c r="F410" s="31"/>
    </row>
    <row r="411" spans="1:6" ht="12.75">
      <c r="A411" s="31"/>
      <c r="B411" s="31"/>
      <c r="C411" s="31"/>
      <c r="D411" s="31"/>
      <c r="E411" s="31"/>
      <c r="F411" s="31"/>
    </row>
    <row r="412" spans="1:6" ht="12.75">
      <c r="A412" s="31"/>
      <c r="B412" s="31"/>
      <c r="C412" s="31"/>
      <c r="D412" s="31"/>
      <c r="E412" s="31"/>
      <c r="F412" s="31"/>
    </row>
    <row r="413" ht="38.25">
      <c r="A413" s="6" t="s">
        <v>274</v>
      </c>
    </row>
  </sheetData>
  <sheetProtection/>
  <mergeCells count="92">
    <mergeCell ref="A403:F403"/>
    <mergeCell ref="A405:F408"/>
    <mergeCell ref="A385:B385"/>
    <mergeCell ref="A388:F388"/>
    <mergeCell ref="A389:F392"/>
    <mergeCell ref="A172:B172"/>
    <mergeCell ref="A175:F175"/>
    <mergeCell ref="A177:F177"/>
    <mergeCell ref="A208:B208"/>
    <mergeCell ref="A213:F217"/>
    <mergeCell ref="A400:B400"/>
    <mergeCell ref="A120:B120"/>
    <mergeCell ref="A123:F123"/>
    <mergeCell ref="A125:F126"/>
    <mergeCell ref="A272:F272"/>
    <mergeCell ref="A274:F278"/>
    <mergeCell ref="A374:B374"/>
    <mergeCell ref="A375:F375"/>
    <mergeCell ref="A376:F376"/>
    <mergeCell ref="A148:B148"/>
    <mergeCell ref="A84:B84"/>
    <mergeCell ref="A356:B356"/>
    <mergeCell ref="A357:F357"/>
    <mergeCell ref="A360:F360"/>
    <mergeCell ref="A330:F330"/>
    <mergeCell ref="A329:F329"/>
    <mergeCell ref="A239:B239"/>
    <mergeCell ref="A241:F241"/>
    <mergeCell ref="A303:B303"/>
    <mergeCell ref="A305:F305"/>
    <mergeCell ref="A1:F1"/>
    <mergeCell ref="A2:F2"/>
    <mergeCell ref="A3:F3"/>
    <mergeCell ref="A12:B12"/>
    <mergeCell ref="A4:F4"/>
    <mergeCell ref="A27:F27"/>
    <mergeCell ref="A6:F6"/>
    <mergeCell ref="A29:F29"/>
    <mergeCell ref="A14:F14"/>
    <mergeCell ref="A16:F16"/>
    <mergeCell ref="A41:F41"/>
    <mergeCell ref="A25:B25"/>
    <mergeCell ref="A52:F52"/>
    <mergeCell ref="A43:F43"/>
    <mergeCell ref="A39:B39"/>
    <mergeCell ref="A50:B50"/>
    <mergeCell ref="A150:F150"/>
    <mergeCell ref="A152:F152"/>
    <mergeCell ref="A88:F88"/>
    <mergeCell ref="A75:F75"/>
    <mergeCell ref="A54:F54"/>
    <mergeCell ref="A73:B73"/>
    <mergeCell ref="A77:F77"/>
    <mergeCell ref="A138:B138"/>
    <mergeCell ref="A86:F86"/>
    <mergeCell ref="A142:F142"/>
    <mergeCell ref="A107:B107"/>
    <mergeCell ref="A109:F109"/>
    <mergeCell ref="A110:F110"/>
    <mergeCell ref="A96:B96"/>
    <mergeCell ref="A140:F140"/>
    <mergeCell ref="A98:F98"/>
    <mergeCell ref="A99:F99"/>
    <mergeCell ref="A160:B160"/>
    <mergeCell ref="A162:F162"/>
    <mergeCell ref="A185:B185"/>
    <mergeCell ref="A189:F189"/>
    <mergeCell ref="A325:B325"/>
    <mergeCell ref="A327:F327"/>
    <mergeCell ref="A164:F164"/>
    <mergeCell ref="A187:F187"/>
    <mergeCell ref="A243:F243"/>
    <mergeCell ref="A198:F198"/>
    <mergeCell ref="A196:B196"/>
    <mergeCell ref="A226:B226"/>
    <mergeCell ref="A228:F228"/>
    <mergeCell ref="A230:F230"/>
    <mergeCell ref="A200:F200"/>
    <mergeCell ref="A318:F318"/>
    <mergeCell ref="A314:B314"/>
    <mergeCell ref="A316:F316"/>
    <mergeCell ref="A307:F307"/>
    <mergeCell ref="A268:B268"/>
    <mergeCell ref="A337:B337"/>
    <mergeCell ref="A338:F338"/>
    <mergeCell ref="A341:F341"/>
    <mergeCell ref="A258:B258"/>
    <mergeCell ref="A260:F260"/>
    <mergeCell ref="A262:F262"/>
    <mergeCell ref="A291:B291"/>
    <mergeCell ref="A293:F293"/>
    <mergeCell ref="A295:F295"/>
  </mergeCells>
  <printOptions horizontalCentered="1"/>
  <pageMargins left="0.236220472440945" right="0.236220472440945" top="1" bottom="1" header="0.31496062992126" footer="0.31496062992126"/>
  <pageSetup horizontalDpi="600" verticalDpi="600" orientation="portrait" scale="75" r:id="rId1"/>
  <ignoredErrors>
    <ignoredError sqref="D363" formulaRange="1"/>
  </ignoredErrors>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06">
      <selection activeCell="G15" sqref="G15"/>
    </sheetView>
  </sheetViews>
  <sheetFormatPr defaultColWidth="11.00390625" defaultRowHeight="14.25"/>
  <cols>
    <col min="1" max="1" width="18.00390625" style="6" bestFit="1" customWidth="1"/>
    <col min="2" max="2" width="32.75390625" style="6" bestFit="1" customWidth="1"/>
    <col min="3" max="3" width="13.375" style="6" bestFit="1" customWidth="1"/>
    <col min="4" max="5" width="12.125" style="6" bestFit="1" customWidth="1"/>
    <col min="6" max="6" width="12.625" style="6" bestFit="1" customWidth="1"/>
    <col min="7" max="7" width="12.00390625" style="6" bestFit="1" customWidth="1"/>
    <col min="8" max="8" width="0.875" style="7" bestFit="1" customWidth="1"/>
    <col min="9" max="9" width="11.00390625" style="6" customWidth="1"/>
    <col min="10" max="10" width="11.25390625" style="6" bestFit="1" customWidth="1"/>
    <col min="11" max="16384" width="11.00390625" style="6" customWidth="1"/>
  </cols>
  <sheetData>
    <row r="1" spans="1:6" ht="15.75">
      <c r="A1" s="39" t="s">
        <v>0</v>
      </c>
      <c r="B1" s="39"/>
      <c r="C1" s="39"/>
      <c r="D1" s="39"/>
      <c r="E1" s="39"/>
      <c r="F1" s="39"/>
    </row>
    <row r="2" spans="1:6" ht="15.75">
      <c r="A2" s="39" t="s">
        <v>1</v>
      </c>
      <c r="B2" s="39"/>
      <c r="C2" s="39"/>
      <c r="D2" s="39"/>
      <c r="E2" s="39"/>
      <c r="F2" s="39"/>
    </row>
    <row r="3" spans="1:6" ht="15">
      <c r="A3" s="40" t="s">
        <v>53</v>
      </c>
      <c r="B3" s="40"/>
      <c r="C3" s="40"/>
      <c r="D3" s="40"/>
      <c r="E3" s="40"/>
      <c r="F3" s="40"/>
    </row>
    <row r="4" spans="1:6" ht="15">
      <c r="A4" s="40" t="s">
        <v>19</v>
      </c>
      <c r="B4" s="40"/>
      <c r="C4" s="40"/>
      <c r="D4" s="40"/>
      <c r="E4" s="40"/>
      <c r="F4" s="40"/>
    </row>
    <row r="6" spans="1:6" ht="15.75">
      <c r="A6" s="41" t="s">
        <v>17</v>
      </c>
      <c r="B6" s="41"/>
      <c r="C6" s="41"/>
      <c r="D6" s="41"/>
      <c r="E6" s="41"/>
      <c r="F6" s="41"/>
    </row>
    <row r="8" spans="1:6" ht="25.5">
      <c r="A8" s="20" t="s">
        <v>12</v>
      </c>
      <c r="B8" s="20" t="s">
        <v>2</v>
      </c>
      <c r="C8" s="20" t="s">
        <v>3</v>
      </c>
      <c r="D8" s="20" t="s">
        <v>4</v>
      </c>
      <c r="E8" s="20" t="s">
        <v>5</v>
      </c>
      <c r="F8" s="20" t="s">
        <v>6</v>
      </c>
    </row>
    <row r="9" spans="1:6" ht="12.75">
      <c r="A9" s="21" t="s">
        <v>7</v>
      </c>
      <c r="B9" s="22"/>
      <c r="C9" s="22"/>
      <c r="D9" s="22"/>
      <c r="E9" s="22"/>
      <c r="F9" s="23"/>
    </row>
    <row r="10" spans="1:6" ht="12.75">
      <c r="A10" s="1" t="s">
        <v>55</v>
      </c>
      <c r="B10" s="1" t="s">
        <v>57</v>
      </c>
      <c r="C10" s="2">
        <v>25681188.35</v>
      </c>
      <c r="D10" s="2">
        <v>10000000</v>
      </c>
      <c r="E10" s="2"/>
      <c r="F10" s="2">
        <f aca="true" t="shared" si="0" ref="F10:F16">+C10-D10+E10</f>
        <v>15681188.350000001</v>
      </c>
    </row>
    <row r="11" spans="1:6" ht="25.5">
      <c r="A11" s="1" t="s">
        <v>54</v>
      </c>
      <c r="B11" s="1" t="s">
        <v>56</v>
      </c>
      <c r="C11" s="2">
        <v>89760.56</v>
      </c>
      <c r="D11" s="2"/>
      <c r="E11" s="2">
        <v>10000000</v>
      </c>
      <c r="F11" s="2">
        <f t="shared" si="0"/>
        <v>10089760.56</v>
      </c>
    </row>
    <row r="12" spans="1:6" ht="12.75">
      <c r="A12" s="1" t="s">
        <v>112</v>
      </c>
      <c r="B12" s="1" t="s">
        <v>113</v>
      </c>
      <c r="C12" s="2">
        <v>3606747</v>
      </c>
      <c r="D12" s="2">
        <v>1200000</v>
      </c>
      <c r="E12" s="2"/>
      <c r="F12" s="2">
        <f t="shared" si="0"/>
        <v>2406747</v>
      </c>
    </row>
    <row r="13" spans="1:6" ht="12.75">
      <c r="A13" s="1" t="s">
        <v>139</v>
      </c>
      <c r="B13" s="1" t="s">
        <v>140</v>
      </c>
      <c r="C13" s="2">
        <v>10162286.02</v>
      </c>
      <c r="D13" s="2">
        <v>7000000</v>
      </c>
      <c r="E13" s="2"/>
      <c r="F13" s="2">
        <f t="shared" si="0"/>
        <v>3162286.0199999996</v>
      </c>
    </row>
    <row r="14" spans="1:6" ht="12.75">
      <c r="A14" s="1" t="s">
        <v>141</v>
      </c>
      <c r="B14" s="1" t="s">
        <v>142</v>
      </c>
      <c r="C14" s="2">
        <v>3044500</v>
      </c>
      <c r="D14" s="2">
        <v>2500000</v>
      </c>
      <c r="E14" s="2"/>
      <c r="F14" s="2">
        <f t="shared" si="0"/>
        <v>544500</v>
      </c>
    </row>
    <row r="15" spans="1:6" ht="12.75">
      <c r="A15" s="1" t="s">
        <v>58</v>
      </c>
      <c r="B15" s="1" t="s">
        <v>59</v>
      </c>
      <c r="C15" s="2">
        <v>3044500</v>
      </c>
      <c r="D15" s="2">
        <v>0</v>
      </c>
      <c r="E15" s="2">
        <v>1200000</v>
      </c>
      <c r="F15" s="2">
        <f t="shared" si="0"/>
        <v>4244500</v>
      </c>
    </row>
    <row r="16" spans="1:6" ht="25.5">
      <c r="A16" s="1" t="s">
        <v>137</v>
      </c>
      <c r="B16" s="1" t="s">
        <v>138</v>
      </c>
      <c r="C16" s="2">
        <v>438414.44</v>
      </c>
      <c r="D16" s="2"/>
      <c r="E16" s="2">
        <v>9500000</v>
      </c>
      <c r="F16" s="2">
        <f t="shared" si="0"/>
        <v>9938414.44</v>
      </c>
    </row>
    <row r="17" spans="1:6" ht="12.75">
      <c r="A17" s="3"/>
      <c r="B17" s="4"/>
      <c r="C17" s="4"/>
      <c r="D17" s="4"/>
      <c r="E17" s="4"/>
      <c r="F17" s="4"/>
    </row>
    <row r="18" spans="1:6" ht="12.75">
      <c r="A18" s="1" t="s">
        <v>114</v>
      </c>
      <c r="B18" s="1" t="s">
        <v>115</v>
      </c>
      <c r="C18" s="2">
        <v>14010000</v>
      </c>
      <c r="D18" s="2">
        <v>11000000</v>
      </c>
      <c r="E18" s="2"/>
      <c r="F18" s="2">
        <f aca="true" t="shared" si="1" ref="F18:F32">+C18-D18+E18</f>
        <v>3010000</v>
      </c>
    </row>
    <row r="19" spans="1:6" ht="25.5">
      <c r="A19" s="1" t="s">
        <v>126</v>
      </c>
      <c r="B19" s="1" t="s">
        <v>127</v>
      </c>
      <c r="C19" s="2">
        <v>1000000</v>
      </c>
      <c r="D19" s="2">
        <v>500000</v>
      </c>
      <c r="E19" s="2"/>
      <c r="F19" s="2">
        <f t="shared" si="1"/>
        <v>500000</v>
      </c>
    </row>
    <row r="20" spans="1:6" ht="12.75">
      <c r="A20" s="1" t="s">
        <v>128</v>
      </c>
      <c r="B20" s="15" t="s">
        <v>129</v>
      </c>
      <c r="C20" s="2">
        <v>310000</v>
      </c>
      <c r="D20" s="2">
        <v>300000</v>
      </c>
      <c r="E20" s="2"/>
      <c r="F20" s="2">
        <f t="shared" si="1"/>
        <v>10000</v>
      </c>
    </row>
    <row r="21" spans="1:6" ht="12.75">
      <c r="A21" s="1" t="s">
        <v>124</v>
      </c>
      <c r="B21" s="15" t="s">
        <v>125</v>
      </c>
      <c r="C21" s="2">
        <v>1000000</v>
      </c>
      <c r="D21" s="2">
        <v>500000</v>
      </c>
      <c r="E21" s="2"/>
      <c r="F21" s="2">
        <f t="shared" si="1"/>
        <v>500000</v>
      </c>
    </row>
    <row r="22" spans="1:6" ht="12.75">
      <c r="A22" s="1" t="s">
        <v>130</v>
      </c>
      <c r="B22" s="15" t="s">
        <v>131</v>
      </c>
      <c r="C22" s="2">
        <v>709200</v>
      </c>
      <c r="D22" s="2">
        <v>200000</v>
      </c>
      <c r="E22" s="2"/>
      <c r="F22" s="2">
        <f t="shared" si="1"/>
        <v>509200</v>
      </c>
    </row>
    <row r="23" spans="1:6" ht="25.5">
      <c r="A23" s="1" t="s">
        <v>132</v>
      </c>
      <c r="B23" s="15" t="s">
        <v>73</v>
      </c>
      <c r="C23" s="2">
        <v>500000</v>
      </c>
      <c r="D23" s="2">
        <v>500000</v>
      </c>
      <c r="E23" s="2"/>
      <c r="F23" s="2">
        <f t="shared" si="1"/>
        <v>0</v>
      </c>
    </row>
    <row r="24" spans="1:6" ht="12.75">
      <c r="A24" s="1" t="s">
        <v>133</v>
      </c>
      <c r="B24" s="15" t="s">
        <v>134</v>
      </c>
      <c r="C24" s="2">
        <v>500000</v>
      </c>
      <c r="D24" s="2">
        <v>500000</v>
      </c>
      <c r="E24" s="2"/>
      <c r="F24" s="2">
        <f t="shared" si="1"/>
        <v>0</v>
      </c>
    </row>
    <row r="25" spans="1:6" ht="12.75">
      <c r="A25" s="1" t="s">
        <v>144</v>
      </c>
      <c r="B25" s="15" t="s">
        <v>145</v>
      </c>
      <c r="C25" s="2">
        <v>1578000</v>
      </c>
      <c r="D25" s="2">
        <v>250000</v>
      </c>
      <c r="E25" s="2"/>
      <c r="F25" s="2">
        <f t="shared" si="1"/>
        <v>1328000</v>
      </c>
    </row>
    <row r="26" spans="1:6" ht="12.75">
      <c r="A26" s="1" t="s">
        <v>116</v>
      </c>
      <c r="B26" s="1" t="s">
        <v>117</v>
      </c>
      <c r="C26" s="2">
        <v>1806354</v>
      </c>
      <c r="D26" s="2"/>
      <c r="E26" s="2">
        <v>2000000</v>
      </c>
      <c r="F26" s="2">
        <f t="shared" si="1"/>
        <v>3806354</v>
      </c>
    </row>
    <row r="27" spans="1:6" ht="12.75">
      <c r="A27" s="1" t="s">
        <v>118</v>
      </c>
      <c r="B27" s="1" t="s">
        <v>119</v>
      </c>
      <c r="C27" s="2">
        <v>6000000</v>
      </c>
      <c r="D27" s="2"/>
      <c r="E27" s="2">
        <v>6000000</v>
      </c>
      <c r="F27" s="2">
        <f t="shared" si="1"/>
        <v>12000000</v>
      </c>
    </row>
    <row r="28" spans="1:6" ht="12.75">
      <c r="A28" s="1" t="s">
        <v>120</v>
      </c>
      <c r="B28" s="1" t="s">
        <v>121</v>
      </c>
      <c r="C28" s="2">
        <v>1294897.96</v>
      </c>
      <c r="D28" s="2"/>
      <c r="E28" s="2">
        <f>2000000+500000</f>
        <v>2500000</v>
      </c>
      <c r="F28" s="2">
        <f t="shared" si="1"/>
        <v>3794897.96</v>
      </c>
    </row>
    <row r="29" spans="1:6" ht="12.75">
      <c r="A29" s="1" t="s">
        <v>122</v>
      </c>
      <c r="B29" s="1" t="s">
        <v>123</v>
      </c>
      <c r="C29" s="2">
        <v>0</v>
      </c>
      <c r="D29" s="2"/>
      <c r="E29" s="2">
        <v>250000</v>
      </c>
      <c r="F29" s="2">
        <f t="shared" si="1"/>
        <v>250000</v>
      </c>
    </row>
    <row r="30" spans="1:6" ht="12.75">
      <c r="A30" s="1" t="s">
        <v>124</v>
      </c>
      <c r="B30" s="1" t="s">
        <v>125</v>
      </c>
      <c r="C30" s="2">
        <v>1000000</v>
      </c>
      <c r="D30" s="2"/>
      <c r="E30" s="2">
        <v>750000</v>
      </c>
      <c r="F30" s="2">
        <f t="shared" si="1"/>
        <v>1750000</v>
      </c>
    </row>
    <row r="31" spans="1:6" ht="25.5">
      <c r="A31" s="1" t="s">
        <v>135</v>
      </c>
      <c r="B31" s="15" t="s">
        <v>136</v>
      </c>
      <c r="C31" s="2">
        <v>0</v>
      </c>
      <c r="D31" s="2"/>
      <c r="E31" s="2">
        <v>2000000</v>
      </c>
      <c r="F31" s="2">
        <f t="shared" si="1"/>
        <v>2000000</v>
      </c>
    </row>
    <row r="32" spans="1:6" ht="12.75">
      <c r="A32" s="1" t="s">
        <v>146</v>
      </c>
      <c r="B32" s="15" t="s">
        <v>147</v>
      </c>
      <c r="C32" s="2">
        <v>87905</v>
      </c>
      <c r="D32" s="2"/>
      <c r="E32" s="2">
        <v>250000</v>
      </c>
      <c r="F32" s="2">
        <f t="shared" si="1"/>
        <v>337905</v>
      </c>
    </row>
    <row r="33" spans="1:6" ht="12.75">
      <c r="A33" s="3"/>
      <c r="B33" s="4"/>
      <c r="C33" s="4"/>
      <c r="D33" s="4"/>
      <c r="E33" s="4"/>
      <c r="F33" s="4"/>
    </row>
    <row r="34" spans="1:6" ht="12.75">
      <c r="A34" s="1" t="s">
        <v>71</v>
      </c>
      <c r="B34" s="1" t="s">
        <v>111</v>
      </c>
      <c r="C34" s="2">
        <v>12000000</v>
      </c>
      <c r="D34" s="2">
        <v>12000000</v>
      </c>
      <c r="E34" s="2"/>
      <c r="F34" s="2">
        <f aca="true" t="shared" si="2" ref="F34:F58">+C34-D34+E34</f>
        <v>0</v>
      </c>
    </row>
    <row r="35" spans="1:6" ht="25.5">
      <c r="A35" s="1" t="s">
        <v>72</v>
      </c>
      <c r="B35" s="1" t="s">
        <v>73</v>
      </c>
      <c r="C35" s="2">
        <v>0</v>
      </c>
      <c r="D35" s="2"/>
      <c r="E35" s="2">
        <v>8000000</v>
      </c>
      <c r="F35" s="2">
        <f t="shared" si="2"/>
        <v>8000000</v>
      </c>
    </row>
    <row r="36" spans="1:6" ht="12.75">
      <c r="A36" s="1" t="s">
        <v>74</v>
      </c>
      <c r="B36" s="1" t="s">
        <v>40</v>
      </c>
      <c r="C36" s="2">
        <v>0</v>
      </c>
      <c r="D36" s="2"/>
      <c r="E36" s="2">
        <v>2000000</v>
      </c>
      <c r="F36" s="2">
        <f t="shared" si="2"/>
        <v>2000000</v>
      </c>
    </row>
    <row r="37" spans="1:6" ht="12.75">
      <c r="A37" s="1" t="s">
        <v>75</v>
      </c>
      <c r="B37" s="1" t="s">
        <v>76</v>
      </c>
      <c r="C37" s="2">
        <v>0</v>
      </c>
      <c r="D37" s="2"/>
      <c r="E37" s="2">
        <v>2000000</v>
      </c>
      <c r="F37" s="2">
        <f t="shared" si="2"/>
        <v>2000000</v>
      </c>
    </row>
    <row r="38" spans="1:6" ht="25.5">
      <c r="A38" s="10" t="s">
        <v>33</v>
      </c>
      <c r="B38" s="10" t="s">
        <v>90</v>
      </c>
      <c r="C38" s="8">
        <v>1911714</v>
      </c>
      <c r="D38" s="8">
        <v>95000</v>
      </c>
      <c r="E38" s="8"/>
      <c r="F38" s="2">
        <f t="shared" si="2"/>
        <v>1816714</v>
      </c>
    </row>
    <row r="39" spans="1:6" ht="12.75">
      <c r="A39" s="10" t="s">
        <v>91</v>
      </c>
      <c r="B39" s="10" t="s">
        <v>92</v>
      </c>
      <c r="C39" s="8">
        <v>0</v>
      </c>
      <c r="D39" s="8"/>
      <c r="E39" s="8">
        <v>95000</v>
      </c>
      <c r="F39" s="2">
        <f t="shared" si="2"/>
        <v>95000</v>
      </c>
    </row>
    <row r="40" spans="1:8" ht="12.75">
      <c r="A40" s="10" t="s">
        <v>95</v>
      </c>
      <c r="B40" s="10" t="s">
        <v>96</v>
      </c>
      <c r="C40" s="8">
        <v>700000</v>
      </c>
      <c r="D40" s="30">
        <v>400000</v>
      </c>
      <c r="E40" s="30"/>
      <c r="F40" s="2">
        <f t="shared" si="2"/>
        <v>300000</v>
      </c>
      <c r="G40" s="7"/>
      <c r="H40" s="7" t="s">
        <v>22</v>
      </c>
    </row>
    <row r="41" spans="1:8" ht="12.75">
      <c r="A41" s="10" t="s">
        <v>97</v>
      </c>
      <c r="B41" s="10" t="s">
        <v>98</v>
      </c>
      <c r="C41" s="8">
        <v>454770</v>
      </c>
      <c r="D41" s="30">
        <v>300000</v>
      </c>
      <c r="E41" s="30"/>
      <c r="F41" s="2">
        <f t="shared" si="2"/>
        <v>154770</v>
      </c>
      <c r="H41" s="7" t="s">
        <v>24</v>
      </c>
    </row>
    <row r="42" spans="1:6" ht="12.75">
      <c r="A42" s="10" t="s">
        <v>99</v>
      </c>
      <c r="B42" s="10" t="s">
        <v>100</v>
      </c>
      <c r="C42" s="8">
        <v>2320000</v>
      </c>
      <c r="D42" s="30">
        <v>800000</v>
      </c>
      <c r="E42" s="30"/>
      <c r="F42" s="2">
        <f t="shared" si="2"/>
        <v>1520000</v>
      </c>
    </row>
    <row r="43" spans="1:6" ht="12.75">
      <c r="A43" s="10" t="s">
        <v>101</v>
      </c>
      <c r="B43" s="10" t="s">
        <v>102</v>
      </c>
      <c r="C43" s="8">
        <v>1594500</v>
      </c>
      <c r="D43" s="30"/>
      <c r="E43" s="30">
        <v>1500000</v>
      </c>
      <c r="F43" s="2">
        <f t="shared" si="2"/>
        <v>3094500</v>
      </c>
    </row>
    <row r="44" spans="1:6" ht="12.75">
      <c r="A44" s="1" t="s">
        <v>28</v>
      </c>
      <c r="B44" s="1" t="s">
        <v>159</v>
      </c>
      <c r="C44" s="8">
        <v>7652653</v>
      </c>
      <c r="D44" s="8">
        <v>550000</v>
      </c>
      <c r="E44" s="8"/>
      <c r="F44" s="2">
        <f t="shared" si="2"/>
        <v>7102653</v>
      </c>
    </row>
    <row r="45" spans="1:6" ht="12.75">
      <c r="A45" s="1" t="s">
        <v>34</v>
      </c>
      <c r="B45" s="1" t="s">
        <v>160</v>
      </c>
      <c r="C45" s="8">
        <v>1438878.15</v>
      </c>
      <c r="D45" s="8"/>
      <c r="E45" s="8">
        <v>250000</v>
      </c>
      <c r="F45" s="2">
        <f t="shared" si="2"/>
        <v>1688878.15</v>
      </c>
    </row>
    <row r="46" spans="1:6" ht="12.75">
      <c r="A46" s="1" t="s">
        <v>157</v>
      </c>
      <c r="B46" s="1" t="s">
        <v>158</v>
      </c>
      <c r="C46" s="8">
        <v>0</v>
      </c>
      <c r="D46" s="8"/>
      <c r="E46" s="8">
        <v>300000</v>
      </c>
      <c r="F46" s="2">
        <f t="shared" si="2"/>
        <v>300000</v>
      </c>
    </row>
    <row r="47" spans="1:6" ht="25.5">
      <c r="A47" s="1" t="s">
        <v>83</v>
      </c>
      <c r="B47" s="1" t="s">
        <v>162</v>
      </c>
      <c r="C47" s="8">
        <v>9000000</v>
      </c>
      <c r="D47" s="30">
        <v>1450000</v>
      </c>
      <c r="E47" s="30"/>
      <c r="F47" s="2">
        <f t="shared" si="2"/>
        <v>7550000</v>
      </c>
    </row>
    <row r="48" spans="1:6" ht="12.75">
      <c r="A48" s="1" t="s">
        <v>163</v>
      </c>
      <c r="B48" s="1" t="s">
        <v>160</v>
      </c>
      <c r="C48" s="8">
        <v>0</v>
      </c>
      <c r="D48" s="30"/>
      <c r="E48" s="30">
        <v>1450000</v>
      </c>
      <c r="F48" s="2">
        <f t="shared" si="2"/>
        <v>1450000</v>
      </c>
    </row>
    <row r="49" spans="1:6" ht="12.75">
      <c r="A49" s="1" t="s">
        <v>164</v>
      </c>
      <c r="B49" s="1" t="s">
        <v>165</v>
      </c>
      <c r="C49" s="8">
        <v>4760065.84</v>
      </c>
      <c r="D49" s="30">
        <v>550000</v>
      </c>
      <c r="E49" s="30"/>
      <c r="F49" s="2">
        <f t="shared" si="2"/>
        <v>4210065.84</v>
      </c>
    </row>
    <row r="50" spans="1:6" ht="12.75">
      <c r="A50" s="1" t="s">
        <v>168</v>
      </c>
      <c r="B50" s="1" t="s">
        <v>87</v>
      </c>
      <c r="C50" s="8">
        <v>2835267.6</v>
      </c>
      <c r="D50" s="30">
        <v>395919</v>
      </c>
      <c r="E50" s="30"/>
      <c r="F50" s="2">
        <f t="shared" si="2"/>
        <v>2439348.6</v>
      </c>
    </row>
    <row r="51" spans="1:6" ht="12.75">
      <c r="A51" s="1" t="s">
        <v>166</v>
      </c>
      <c r="B51" s="1" t="s">
        <v>167</v>
      </c>
      <c r="C51" s="8">
        <v>2942488.72</v>
      </c>
      <c r="D51" s="30"/>
      <c r="E51" s="30">
        <v>395919</v>
      </c>
      <c r="F51" s="2">
        <f t="shared" si="2"/>
        <v>3338407.72</v>
      </c>
    </row>
    <row r="52" spans="1:6" ht="12.75">
      <c r="A52" s="16" t="s">
        <v>42</v>
      </c>
      <c r="B52" s="1" t="s">
        <v>169</v>
      </c>
      <c r="C52" s="2">
        <v>0</v>
      </c>
      <c r="D52" s="30"/>
      <c r="E52" s="29">
        <v>550000</v>
      </c>
      <c r="F52" s="2">
        <f t="shared" si="2"/>
        <v>550000</v>
      </c>
    </row>
    <row r="53" spans="1:6" ht="12.75">
      <c r="A53" s="24" t="s">
        <v>43</v>
      </c>
      <c r="B53" s="24" t="s">
        <v>235</v>
      </c>
      <c r="C53" s="8">
        <v>7652653</v>
      </c>
      <c r="D53" s="8">
        <v>1237000</v>
      </c>
      <c r="E53" s="8"/>
      <c r="F53" s="2">
        <f t="shared" si="2"/>
        <v>6415653</v>
      </c>
    </row>
    <row r="54" spans="1:6" ht="12.75">
      <c r="A54" s="24" t="s">
        <v>37</v>
      </c>
      <c r="B54" s="24" t="s">
        <v>236</v>
      </c>
      <c r="C54" s="8">
        <v>10971564</v>
      </c>
      <c r="D54" s="8">
        <v>1348000</v>
      </c>
      <c r="E54" s="8"/>
      <c r="F54" s="2">
        <f t="shared" si="2"/>
        <v>9623564</v>
      </c>
    </row>
    <row r="55" spans="1:6" ht="12.75">
      <c r="A55" s="24" t="s">
        <v>48</v>
      </c>
      <c r="B55" s="24" t="s">
        <v>234</v>
      </c>
      <c r="C55" s="8">
        <v>0</v>
      </c>
      <c r="D55" s="8"/>
      <c r="E55" s="8">
        <v>2585000</v>
      </c>
      <c r="F55" s="2">
        <f t="shared" si="2"/>
        <v>2585000</v>
      </c>
    </row>
    <row r="56" spans="1:6" ht="12.75">
      <c r="A56" s="1" t="s">
        <v>174</v>
      </c>
      <c r="B56" s="1" t="s">
        <v>175</v>
      </c>
      <c r="C56" s="8">
        <v>5000000</v>
      </c>
      <c r="D56" s="8">
        <v>1898000</v>
      </c>
      <c r="E56" s="8"/>
      <c r="F56" s="2">
        <f t="shared" si="2"/>
        <v>3102000</v>
      </c>
    </row>
    <row r="57" spans="1:6" ht="12.75">
      <c r="A57" s="1" t="s">
        <v>44</v>
      </c>
      <c r="B57" s="1" t="s">
        <v>176</v>
      </c>
      <c r="C57" s="8">
        <v>1036413.19</v>
      </c>
      <c r="D57" s="8"/>
      <c r="E57" s="8">
        <v>1898000</v>
      </c>
      <c r="F57" s="2">
        <f t="shared" si="2"/>
        <v>2934413.19</v>
      </c>
    </row>
    <row r="58" spans="1:6" ht="12.75">
      <c r="A58" s="10" t="s">
        <v>193</v>
      </c>
      <c r="B58" s="10" t="s">
        <v>102</v>
      </c>
      <c r="C58" s="8">
        <v>1000000</v>
      </c>
      <c r="D58" s="8">
        <v>1000000</v>
      </c>
      <c r="E58" s="8"/>
      <c r="F58" s="2">
        <f t="shared" si="2"/>
        <v>0</v>
      </c>
    </row>
    <row r="59" spans="1:6" ht="12.75">
      <c r="A59" s="10" t="s">
        <v>194</v>
      </c>
      <c r="B59" s="10" t="s">
        <v>195</v>
      </c>
      <c r="C59" s="8">
        <v>300000</v>
      </c>
      <c r="D59" s="8">
        <v>300000</v>
      </c>
      <c r="E59" s="8"/>
      <c r="F59" s="2">
        <f aca="true" t="shared" si="3" ref="F59:F66">+C59-D59+E59</f>
        <v>0</v>
      </c>
    </row>
    <row r="60" spans="1:6" ht="12.75">
      <c r="A60" s="10" t="s">
        <v>196</v>
      </c>
      <c r="B60" s="10" t="s">
        <v>197</v>
      </c>
      <c r="C60" s="8">
        <v>500000</v>
      </c>
      <c r="D60" s="8">
        <v>500000</v>
      </c>
      <c r="E60" s="8"/>
      <c r="F60" s="2">
        <f t="shared" si="3"/>
        <v>0</v>
      </c>
    </row>
    <row r="61" spans="1:6" ht="25.5">
      <c r="A61" s="10" t="s">
        <v>198</v>
      </c>
      <c r="B61" s="10" t="s">
        <v>199</v>
      </c>
      <c r="C61" s="8">
        <v>100000</v>
      </c>
      <c r="D61" s="8">
        <v>100000</v>
      </c>
      <c r="E61" s="8"/>
      <c r="F61" s="2">
        <f t="shared" si="3"/>
        <v>0</v>
      </c>
    </row>
    <row r="62" spans="1:6" ht="12.75">
      <c r="A62" s="10" t="s">
        <v>200</v>
      </c>
      <c r="B62" s="10" t="s">
        <v>87</v>
      </c>
      <c r="C62" s="8">
        <v>456288.45</v>
      </c>
      <c r="D62" s="8">
        <v>300000</v>
      </c>
      <c r="E62" s="8"/>
      <c r="F62" s="2">
        <f t="shared" si="3"/>
        <v>156288.45</v>
      </c>
    </row>
    <row r="63" spans="1:6" ht="12.75">
      <c r="A63" s="10" t="s">
        <v>201</v>
      </c>
      <c r="B63" s="10" t="s">
        <v>202</v>
      </c>
      <c r="C63" s="8">
        <v>200000</v>
      </c>
      <c r="D63" s="8">
        <v>100000</v>
      </c>
      <c r="E63" s="8"/>
      <c r="F63" s="2">
        <f t="shared" si="3"/>
        <v>100000</v>
      </c>
    </row>
    <row r="64" spans="1:6" ht="12.75">
      <c r="A64" s="10" t="s">
        <v>203</v>
      </c>
      <c r="B64" s="10" t="s">
        <v>204</v>
      </c>
      <c r="C64" s="8">
        <v>500000</v>
      </c>
      <c r="D64" s="8">
        <v>400000</v>
      </c>
      <c r="E64" s="8"/>
      <c r="F64" s="2">
        <f t="shared" si="3"/>
        <v>100000</v>
      </c>
    </row>
    <row r="65" spans="1:6" ht="12.75">
      <c r="A65" s="10" t="s">
        <v>205</v>
      </c>
      <c r="B65" s="10" t="s">
        <v>36</v>
      </c>
      <c r="C65" s="8">
        <v>45200</v>
      </c>
      <c r="D65" s="8">
        <v>40000</v>
      </c>
      <c r="E65" s="8"/>
      <c r="F65" s="2">
        <f t="shared" si="3"/>
        <v>5200</v>
      </c>
    </row>
    <row r="66" spans="1:6" ht="12.75">
      <c r="A66" s="10" t="s">
        <v>206</v>
      </c>
      <c r="B66" s="10" t="s">
        <v>207</v>
      </c>
      <c r="C66" s="8">
        <v>0</v>
      </c>
      <c r="D66" s="8"/>
      <c r="E66" s="8">
        <v>2740000</v>
      </c>
      <c r="F66" s="2">
        <f t="shared" si="3"/>
        <v>2740000</v>
      </c>
    </row>
    <row r="67" spans="1:6" ht="12.75">
      <c r="A67" s="10" t="s">
        <v>38</v>
      </c>
      <c r="B67" s="10" t="s">
        <v>209</v>
      </c>
      <c r="C67" s="8">
        <v>3368521.7</v>
      </c>
      <c r="D67" s="8">
        <v>1000000</v>
      </c>
      <c r="E67" s="8"/>
      <c r="F67" s="2">
        <f>+C67-D67+E67</f>
        <v>2368521.7</v>
      </c>
    </row>
    <row r="68" spans="1:6" ht="12.75">
      <c r="A68" s="10" t="s">
        <v>210</v>
      </c>
      <c r="B68" s="10" t="s">
        <v>211</v>
      </c>
      <c r="C68" s="8">
        <v>5282497.79</v>
      </c>
      <c r="D68" s="8">
        <v>1000000</v>
      </c>
      <c r="E68" s="8"/>
      <c r="F68" s="2">
        <f>+C68-D68+E68</f>
        <v>4282497.79</v>
      </c>
    </row>
    <row r="69" spans="1:6" ht="12.75">
      <c r="A69" s="10" t="s">
        <v>49</v>
      </c>
      <c r="B69" s="10" t="s">
        <v>212</v>
      </c>
      <c r="C69" s="8">
        <v>28659.02</v>
      </c>
      <c r="D69" s="8"/>
      <c r="E69" s="8">
        <v>1000000</v>
      </c>
      <c r="F69" s="2">
        <f>+C69-D69+E69</f>
        <v>1028659.02</v>
      </c>
    </row>
    <row r="70" spans="1:6" ht="25.5">
      <c r="A70" s="10" t="s">
        <v>49</v>
      </c>
      <c r="B70" s="10" t="s">
        <v>213</v>
      </c>
      <c r="C70" s="8">
        <v>51123.19</v>
      </c>
      <c r="D70" s="8"/>
      <c r="E70" s="8">
        <v>1000000</v>
      </c>
      <c r="F70" s="2">
        <f>+C70-D70+E70</f>
        <v>1051123.19</v>
      </c>
    </row>
    <row r="71" spans="1:6" ht="12.75">
      <c r="A71" s="10" t="s">
        <v>238</v>
      </c>
      <c r="B71" s="1" t="s">
        <v>259</v>
      </c>
      <c r="C71" s="8">
        <v>140000000</v>
      </c>
      <c r="D71" s="8">
        <v>108945465.86</v>
      </c>
      <c r="E71" s="8">
        <v>0</v>
      </c>
      <c r="F71" s="2">
        <f aca="true" t="shared" si="4" ref="F71:F79">+C71-D71+E71</f>
        <v>31054534.14</v>
      </c>
    </row>
    <row r="72" spans="1:6" ht="12.75">
      <c r="A72" s="10" t="s">
        <v>246</v>
      </c>
      <c r="B72" s="1" t="s">
        <v>160</v>
      </c>
      <c r="C72" s="8">
        <v>0</v>
      </c>
      <c r="D72" s="8"/>
      <c r="E72" s="8">
        <v>10000000</v>
      </c>
      <c r="F72" s="2">
        <f>+C72-D72+E72</f>
        <v>10000000</v>
      </c>
    </row>
    <row r="73" spans="1:6" ht="25.5">
      <c r="A73" s="10" t="s">
        <v>240</v>
      </c>
      <c r="B73" s="1" t="s">
        <v>261</v>
      </c>
      <c r="C73" s="8">
        <v>0</v>
      </c>
      <c r="D73" s="8"/>
      <c r="E73" s="8">
        <v>4000000</v>
      </c>
      <c r="F73" s="2">
        <f>+C73-D73+E73</f>
        <v>4000000</v>
      </c>
    </row>
    <row r="74" spans="1:6" ht="12.75">
      <c r="A74" s="10" t="s">
        <v>241</v>
      </c>
      <c r="B74" s="1" t="s">
        <v>262</v>
      </c>
      <c r="C74" s="8">
        <v>0</v>
      </c>
      <c r="D74" s="8"/>
      <c r="E74" s="8">
        <v>4000000</v>
      </c>
      <c r="F74" s="2">
        <f>+C74-D74+E74</f>
        <v>4000000</v>
      </c>
    </row>
    <row r="75" spans="1:6" ht="12.75">
      <c r="A75" s="10" t="s">
        <v>239</v>
      </c>
      <c r="B75" s="1" t="s">
        <v>260</v>
      </c>
      <c r="C75" s="8">
        <v>0</v>
      </c>
      <c r="D75" s="8"/>
      <c r="E75" s="8">
        <v>83945465.86</v>
      </c>
      <c r="F75" s="2">
        <f t="shared" si="4"/>
        <v>83945465.86</v>
      </c>
    </row>
    <row r="76" spans="1:6" ht="12.75">
      <c r="A76" s="10" t="s">
        <v>242</v>
      </c>
      <c r="B76" s="1" t="s">
        <v>263</v>
      </c>
      <c r="C76" s="8">
        <v>0</v>
      </c>
      <c r="D76" s="8"/>
      <c r="E76" s="8">
        <v>4000000</v>
      </c>
      <c r="F76" s="2">
        <f t="shared" si="4"/>
        <v>4000000</v>
      </c>
    </row>
    <row r="77" spans="1:6" ht="12.75">
      <c r="A77" s="10" t="s">
        <v>243</v>
      </c>
      <c r="B77" s="1" t="s">
        <v>264</v>
      </c>
      <c r="C77" s="8">
        <v>0</v>
      </c>
      <c r="D77" s="8"/>
      <c r="E77" s="8">
        <v>1000000</v>
      </c>
      <c r="F77" s="2">
        <f t="shared" si="4"/>
        <v>1000000</v>
      </c>
    </row>
    <row r="78" spans="1:6" ht="12.75">
      <c r="A78" s="10" t="s">
        <v>244</v>
      </c>
      <c r="B78" s="1" t="s">
        <v>142</v>
      </c>
      <c r="C78" s="8">
        <v>0</v>
      </c>
      <c r="D78" s="8"/>
      <c r="E78" s="8">
        <v>1500000</v>
      </c>
      <c r="F78" s="2">
        <f t="shared" si="4"/>
        <v>1500000</v>
      </c>
    </row>
    <row r="79" spans="1:6" ht="12.75">
      <c r="A79" s="10" t="s">
        <v>245</v>
      </c>
      <c r="B79" s="1" t="s">
        <v>265</v>
      </c>
      <c r="C79" s="8">
        <v>0</v>
      </c>
      <c r="D79" s="8"/>
      <c r="E79" s="8">
        <v>500000</v>
      </c>
      <c r="F79" s="2">
        <f t="shared" si="4"/>
        <v>500000</v>
      </c>
    </row>
    <row r="80" spans="1:6" ht="12.75">
      <c r="A80" s="10" t="s">
        <v>256</v>
      </c>
      <c r="B80" s="15" t="s">
        <v>176</v>
      </c>
      <c r="C80" s="2">
        <v>6253151.1</v>
      </c>
      <c r="D80" s="8">
        <v>2000000</v>
      </c>
      <c r="E80" s="8"/>
      <c r="F80" s="2">
        <f aca="true" t="shared" si="5" ref="F80:F85">+C80-D80+E80</f>
        <v>4253151.1</v>
      </c>
    </row>
    <row r="81" spans="1:6" ht="12.75">
      <c r="A81" s="10" t="s">
        <v>257</v>
      </c>
      <c r="B81" s="15" t="s">
        <v>267</v>
      </c>
      <c r="C81" s="2">
        <v>5000000</v>
      </c>
      <c r="D81" s="8">
        <v>1000000</v>
      </c>
      <c r="E81" s="8"/>
      <c r="F81" s="2">
        <f t="shared" si="5"/>
        <v>4000000</v>
      </c>
    </row>
    <row r="82" spans="1:6" ht="12.75">
      <c r="A82" s="10" t="s">
        <v>255</v>
      </c>
      <c r="B82" s="15" t="s">
        <v>266</v>
      </c>
      <c r="C82" s="2">
        <v>0</v>
      </c>
      <c r="D82" s="8">
        <v>0</v>
      </c>
      <c r="E82" s="8">
        <v>2000000</v>
      </c>
      <c r="F82" s="2">
        <f t="shared" si="5"/>
        <v>2000000</v>
      </c>
    </row>
    <row r="83" spans="1:6" ht="12.75">
      <c r="A83" s="10" t="s">
        <v>258</v>
      </c>
      <c r="B83" s="15" t="s">
        <v>266</v>
      </c>
      <c r="C83" s="2">
        <v>0</v>
      </c>
      <c r="D83" s="8"/>
      <c r="E83" s="8">
        <v>1000000</v>
      </c>
      <c r="F83" s="2">
        <f t="shared" si="5"/>
        <v>1000000</v>
      </c>
    </row>
    <row r="84" spans="1:6" ht="12.75">
      <c r="A84" s="10" t="s">
        <v>35</v>
      </c>
      <c r="B84" s="10" t="s">
        <v>222</v>
      </c>
      <c r="C84" s="8">
        <v>9041201.36</v>
      </c>
      <c r="D84" s="8">
        <v>2574000</v>
      </c>
      <c r="E84" s="8"/>
      <c r="F84" s="2">
        <f t="shared" si="5"/>
        <v>6467201.359999999</v>
      </c>
    </row>
    <row r="85" spans="1:6" ht="25.5">
      <c r="A85" s="10" t="s">
        <v>289</v>
      </c>
      <c r="B85" s="10" t="s">
        <v>290</v>
      </c>
      <c r="C85" s="8">
        <v>0</v>
      </c>
      <c r="D85" s="8"/>
      <c r="E85" s="8">
        <v>2574000</v>
      </c>
      <c r="F85" s="2">
        <f t="shared" si="5"/>
        <v>2574000</v>
      </c>
    </row>
    <row r="86" spans="1:6" ht="12.75">
      <c r="A86" s="10" t="s">
        <v>77</v>
      </c>
      <c r="B86" s="10" t="s">
        <v>78</v>
      </c>
      <c r="C86" s="8">
        <v>1000000</v>
      </c>
      <c r="D86" s="8">
        <v>500000</v>
      </c>
      <c r="E86" s="8"/>
      <c r="F86" s="2">
        <f aca="true" t="shared" si="6" ref="F86:F91">+C86-D86+E86</f>
        <v>500000</v>
      </c>
    </row>
    <row r="87" spans="1:6" ht="12.75">
      <c r="A87" s="10" t="s">
        <v>79</v>
      </c>
      <c r="B87" s="10" t="s">
        <v>80</v>
      </c>
      <c r="C87" s="8">
        <v>976770</v>
      </c>
      <c r="D87" s="8">
        <v>500000</v>
      </c>
      <c r="E87" s="8"/>
      <c r="F87" s="2">
        <f t="shared" si="6"/>
        <v>476770</v>
      </c>
    </row>
    <row r="88" spans="1:6" ht="12.75">
      <c r="A88" s="10" t="s">
        <v>81</v>
      </c>
      <c r="B88" s="10" t="s">
        <v>82</v>
      </c>
      <c r="C88" s="8">
        <v>1800000</v>
      </c>
      <c r="D88" s="8">
        <v>1800000</v>
      </c>
      <c r="E88" s="8"/>
      <c r="F88" s="2">
        <f t="shared" si="6"/>
        <v>0</v>
      </c>
    </row>
    <row r="89" spans="1:6" ht="25.5">
      <c r="A89" s="1" t="s">
        <v>83</v>
      </c>
      <c r="B89" s="1" t="s">
        <v>84</v>
      </c>
      <c r="C89" s="8">
        <v>9000000</v>
      </c>
      <c r="D89" s="8">
        <v>4098600</v>
      </c>
      <c r="E89" s="8"/>
      <c r="F89" s="2">
        <f t="shared" si="6"/>
        <v>4901400</v>
      </c>
    </row>
    <row r="90" spans="1:6" ht="25.5">
      <c r="A90" s="1" t="s">
        <v>85</v>
      </c>
      <c r="B90" s="1" t="s">
        <v>86</v>
      </c>
      <c r="C90" s="8">
        <v>1200000</v>
      </c>
      <c r="D90" s="8">
        <v>1000000</v>
      </c>
      <c r="E90" s="8"/>
      <c r="F90" s="2">
        <f t="shared" si="6"/>
        <v>200000</v>
      </c>
    </row>
    <row r="91" spans="1:6" ht="12.75">
      <c r="A91" s="10" t="s">
        <v>31</v>
      </c>
      <c r="B91" s="10" t="s">
        <v>88</v>
      </c>
      <c r="C91" s="8">
        <v>518676.4</v>
      </c>
      <c r="D91" s="8"/>
      <c r="E91" s="8">
        <v>7898600</v>
      </c>
      <c r="F91" s="2">
        <f t="shared" si="6"/>
        <v>8417276.4</v>
      </c>
    </row>
    <row r="92" spans="1:6" ht="12.75">
      <c r="A92" s="1" t="s">
        <v>170</v>
      </c>
      <c r="B92" s="1" t="s">
        <v>171</v>
      </c>
      <c r="C92" s="8">
        <v>325164804.83</v>
      </c>
      <c r="D92" s="8">
        <v>1000000</v>
      </c>
      <c r="E92" s="8"/>
      <c r="F92" s="2">
        <f>+C92-D92+E92</f>
        <v>324164804.83</v>
      </c>
    </row>
    <row r="93" spans="1:6" ht="12.75">
      <c r="A93" s="1" t="s">
        <v>172</v>
      </c>
      <c r="B93" s="1" t="s">
        <v>173</v>
      </c>
      <c r="C93" s="8">
        <v>1760679.46</v>
      </c>
      <c r="D93" s="8"/>
      <c r="E93" s="8">
        <v>1000000</v>
      </c>
      <c r="F93" s="2">
        <f>+C93-D93+E93</f>
        <v>2760679.46</v>
      </c>
    </row>
    <row r="94" spans="1:6" ht="12.75">
      <c r="A94" s="1" t="s">
        <v>35</v>
      </c>
      <c r="B94" s="1" t="s">
        <v>143</v>
      </c>
      <c r="C94" s="2">
        <v>35606201.36</v>
      </c>
      <c r="D94" s="2">
        <v>22100000</v>
      </c>
      <c r="E94" s="2"/>
      <c r="F94" s="2">
        <f aca="true" t="shared" si="7" ref="F94:F99">+C94-D94+E94</f>
        <v>13506201.36</v>
      </c>
    </row>
    <row r="95" spans="1:6" ht="12.75">
      <c r="A95" s="1" t="s">
        <v>60</v>
      </c>
      <c r="B95" s="1" t="s">
        <v>61</v>
      </c>
      <c r="C95" s="2">
        <v>3398181.32</v>
      </c>
      <c r="D95" s="2"/>
      <c r="E95" s="2">
        <v>1000000</v>
      </c>
      <c r="F95" s="2">
        <f t="shared" si="7"/>
        <v>4398181.32</v>
      </c>
    </row>
    <row r="96" spans="1:6" ht="25.5">
      <c r="A96" s="1" t="s">
        <v>62</v>
      </c>
      <c r="B96" s="1" t="s">
        <v>63</v>
      </c>
      <c r="C96" s="2">
        <v>29458080.34</v>
      </c>
      <c r="D96" s="2"/>
      <c r="E96" s="2">
        <v>15000000</v>
      </c>
      <c r="F96" s="2">
        <f t="shared" si="7"/>
        <v>44458080.34</v>
      </c>
    </row>
    <row r="97" spans="1:6" ht="38.25">
      <c r="A97" s="1" t="s">
        <v>64</v>
      </c>
      <c r="B97" s="1" t="s">
        <v>67</v>
      </c>
      <c r="C97" s="2">
        <v>621863.03</v>
      </c>
      <c r="D97" s="2"/>
      <c r="E97" s="2">
        <v>800000</v>
      </c>
      <c r="F97" s="2">
        <f t="shared" si="7"/>
        <v>1421863.03</v>
      </c>
    </row>
    <row r="98" spans="1:6" ht="25.5">
      <c r="A98" s="1" t="s">
        <v>65</v>
      </c>
      <c r="B98" s="1" t="s">
        <v>66</v>
      </c>
      <c r="C98" s="2">
        <v>8831442.36</v>
      </c>
      <c r="D98" s="2"/>
      <c r="E98" s="2">
        <v>3500000</v>
      </c>
      <c r="F98" s="2">
        <f t="shared" si="7"/>
        <v>12331442.36</v>
      </c>
    </row>
    <row r="99" spans="1:6" ht="12.75">
      <c r="A99" s="1" t="s">
        <v>68</v>
      </c>
      <c r="B99" s="1" t="s">
        <v>69</v>
      </c>
      <c r="C99" s="2">
        <v>6627950.63</v>
      </c>
      <c r="D99" s="2"/>
      <c r="E99" s="2">
        <v>1800000</v>
      </c>
      <c r="F99" s="2">
        <f t="shared" si="7"/>
        <v>8427950.629999999</v>
      </c>
    </row>
    <row r="100" spans="1:6" ht="12.75">
      <c r="A100" s="1" t="s">
        <v>35</v>
      </c>
      <c r="B100" s="1" t="s">
        <v>143</v>
      </c>
      <c r="C100" s="2">
        <v>13506201.36</v>
      </c>
      <c r="D100" s="29">
        <v>965000</v>
      </c>
      <c r="E100" s="29"/>
      <c r="F100" s="2">
        <f aca="true" t="shared" si="8" ref="F100:F106">+C100-D100+E100</f>
        <v>12541201.36</v>
      </c>
    </row>
    <row r="101" spans="1:6" ht="25.5">
      <c r="A101" s="1" t="s">
        <v>108</v>
      </c>
      <c r="B101" s="1" t="s">
        <v>109</v>
      </c>
      <c r="C101" s="2">
        <v>0</v>
      </c>
      <c r="D101" s="29"/>
      <c r="E101" s="29">
        <v>965000</v>
      </c>
      <c r="F101" s="2">
        <f t="shared" si="8"/>
        <v>965000</v>
      </c>
    </row>
    <row r="102" spans="1:6" ht="12.75">
      <c r="A102" s="1" t="s">
        <v>35</v>
      </c>
      <c r="B102" s="1" t="s">
        <v>143</v>
      </c>
      <c r="C102" s="2">
        <v>12541201.36</v>
      </c>
      <c r="D102" s="2">
        <v>3500000</v>
      </c>
      <c r="E102" s="2"/>
      <c r="F102" s="2">
        <f t="shared" si="8"/>
        <v>9041201.36</v>
      </c>
    </row>
    <row r="103" spans="1:6" ht="12.75">
      <c r="A103" s="1" t="s">
        <v>107</v>
      </c>
      <c r="B103" s="1" t="s">
        <v>110</v>
      </c>
      <c r="C103" s="2">
        <v>0</v>
      </c>
      <c r="D103" s="2"/>
      <c r="E103" s="2">
        <v>3500000</v>
      </c>
      <c r="F103" s="2">
        <f t="shared" si="8"/>
        <v>3500000</v>
      </c>
    </row>
    <row r="104" spans="1:6" ht="12.75">
      <c r="A104" s="38" t="s">
        <v>225</v>
      </c>
      <c r="B104" s="10" t="s">
        <v>226</v>
      </c>
      <c r="C104" s="8">
        <v>11985000</v>
      </c>
      <c r="D104" s="30">
        <v>2500000</v>
      </c>
      <c r="E104" s="30"/>
      <c r="F104" s="2">
        <f t="shared" si="8"/>
        <v>9485000</v>
      </c>
    </row>
    <row r="105" spans="1:6" ht="12.75">
      <c r="A105" s="38" t="s">
        <v>37</v>
      </c>
      <c r="B105" s="10" t="s">
        <v>227</v>
      </c>
      <c r="C105" s="8">
        <v>10791564</v>
      </c>
      <c r="D105" s="30">
        <v>500000</v>
      </c>
      <c r="E105" s="30"/>
      <c r="F105" s="2">
        <f t="shared" si="8"/>
        <v>10291564</v>
      </c>
    </row>
    <row r="106" spans="1:6" ht="12.75">
      <c r="A106" s="38" t="s">
        <v>108</v>
      </c>
      <c r="B106" s="10" t="s">
        <v>233</v>
      </c>
      <c r="C106" s="8">
        <v>0</v>
      </c>
      <c r="D106" s="30"/>
      <c r="E106" s="30">
        <v>3000000</v>
      </c>
      <c r="F106" s="2">
        <f t="shared" si="8"/>
        <v>3000000</v>
      </c>
    </row>
    <row r="107" spans="1:6" ht="12.75">
      <c r="A107" s="10" t="s">
        <v>37</v>
      </c>
      <c r="B107" s="10" t="s">
        <v>227</v>
      </c>
      <c r="C107" s="8">
        <v>10791564</v>
      </c>
      <c r="D107" s="30">
        <v>1000000</v>
      </c>
      <c r="E107" s="30"/>
      <c r="F107" s="2">
        <f aca="true" t="shared" si="9" ref="F107:F112">+C107-D107+E107</f>
        <v>9791564</v>
      </c>
    </row>
    <row r="108" spans="1:6" ht="12.75">
      <c r="A108" s="10" t="s">
        <v>229</v>
      </c>
      <c r="B108" s="10" t="s">
        <v>230</v>
      </c>
      <c r="C108" s="8">
        <v>8230970.39</v>
      </c>
      <c r="D108" s="30">
        <v>1000000</v>
      </c>
      <c r="E108" s="30"/>
      <c r="F108" s="2">
        <f t="shared" si="9"/>
        <v>7230970.39</v>
      </c>
    </row>
    <row r="109" spans="1:6" ht="12.75">
      <c r="A109" s="10" t="s">
        <v>231</v>
      </c>
      <c r="B109" s="10" t="s">
        <v>232</v>
      </c>
      <c r="C109" s="8">
        <v>3495948.8</v>
      </c>
      <c r="D109" s="30">
        <v>1000000</v>
      </c>
      <c r="E109" s="30"/>
      <c r="F109" s="2">
        <f t="shared" si="9"/>
        <v>2495948.8</v>
      </c>
    </row>
    <row r="110" spans="1:6" ht="12.75">
      <c r="A110" s="10" t="s">
        <v>28</v>
      </c>
      <c r="B110" s="10" t="s">
        <v>29</v>
      </c>
      <c r="C110" s="8">
        <v>7652653</v>
      </c>
      <c r="D110" s="30">
        <v>681140.89</v>
      </c>
      <c r="E110" s="30"/>
      <c r="F110" s="2">
        <f t="shared" si="9"/>
        <v>6971512.11</v>
      </c>
    </row>
    <row r="111" spans="1:6" ht="12.75">
      <c r="A111" s="10" t="s">
        <v>39</v>
      </c>
      <c r="B111" s="10" t="s">
        <v>228</v>
      </c>
      <c r="C111" s="8">
        <v>1719959.11</v>
      </c>
      <c r="D111" s="30">
        <v>1719959.11</v>
      </c>
      <c r="E111" s="30"/>
      <c r="F111" s="2">
        <f t="shared" si="9"/>
        <v>0</v>
      </c>
    </row>
    <row r="112" spans="1:6" ht="12.75">
      <c r="A112" s="10" t="s">
        <v>149</v>
      </c>
      <c r="B112" s="10" t="s">
        <v>150</v>
      </c>
      <c r="C112" s="8">
        <v>616732.5</v>
      </c>
      <c r="D112" s="30"/>
      <c r="E112" s="30">
        <v>5401100</v>
      </c>
      <c r="F112" s="2">
        <f t="shared" si="9"/>
        <v>6017832.5</v>
      </c>
    </row>
    <row r="113" spans="1:6" ht="12.75">
      <c r="A113" s="10" t="s">
        <v>224</v>
      </c>
      <c r="B113" s="10" t="s">
        <v>269</v>
      </c>
      <c r="C113" s="8">
        <v>17969601.43</v>
      </c>
      <c r="D113" s="30">
        <v>2000000</v>
      </c>
      <c r="E113" s="30"/>
      <c r="F113" s="2">
        <f aca="true" t="shared" si="10" ref="F113:F118">+C113-D113+E113</f>
        <v>15969601.43</v>
      </c>
    </row>
    <row r="114" spans="1:6" ht="12.75">
      <c r="A114" s="10" t="s">
        <v>101</v>
      </c>
      <c r="B114" s="10" t="s">
        <v>102</v>
      </c>
      <c r="C114" s="8">
        <v>1594500</v>
      </c>
      <c r="D114" s="30"/>
      <c r="E114" s="30">
        <v>2000000</v>
      </c>
      <c r="F114" s="2">
        <f t="shared" si="10"/>
        <v>3594500</v>
      </c>
    </row>
    <row r="115" spans="1:6" ht="12.75">
      <c r="A115" s="10" t="s">
        <v>151</v>
      </c>
      <c r="B115" s="10" t="s">
        <v>152</v>
      </c>
      <c r="C115" s="8">
        <v>2333062.16</v>
      </c>
      <c r="D115" s="8">
        <v>1000000</v>
      </c>
      <c r="E115" s="8"/>
      <c r="F115" s="2">
        <f t="shared" si="10"/>
        <v>1333062.1600000001</v>
      </c>
    </row>
    <row r="116" spans="1:6" ht="12.75">
      <c r="A116" s="10" t="s">
        <v>153</v>
      </c>
      <c r="B116" s="10" t="s">
        <v>152</v>
      </c>
      <c r="C116" s="8">
        <v>0</v>
      </c>
      <c r="D116" s="8"/>
      <c r="E116" s="8">
        <v>300000</v>
      </c>
      <c r="F116" s="2">
        <f t="shared" si="10"/>
        <v>300000</v>
      </c>
    </row>
    <row r="117" spans="1:6" ht="12.75">
      <c r="A117" s="10" t="s">
        <v>154</v>
      </c>
      <c r="B117" s="10" t="s">
        <v>152</v>
      </c>
      <c r="C117" s="8">
        <v>0</v>
      </c>
      <c r="D117" s="8"/>
      <c r="E117" s="8">
        <v>550000</v>
      </c>
      <c r="F117" s="2">
        <f t="shared" si="10"/>
        <v>550000</v>
      </c>
    </row>
    <row r="118" spans="1:6" ht="12.75">
      <c r="A118" s="10" t="s">
        <v>155</v>
      </c>
      <c r="B118" s="10" t="s">
        <v>152</v>
      </c>
      <c r="C118" s="8">
        <v>0</v>
      </c>
      <c r="D118" s="8"/>
      <c r="E118" s="8">
        <v>150000</v>
      </c>
      <c r="F118" s="2">
        <f t="shared" si="10"/>
        <v>150000</v>
      </c>
    </row>
    <row r="119" spans="1:6" ht="12.75">
      <c r="A119" s="1" t="s">
        <v>295</v>
      </c>
      <c r="B119" s="1" t="s">
        <v>175</v>
      </c>
      <c r="C119" s="8">
        <v>5000000</v>
      </c>
      <c r="D119" s="8">
        <v>806650</v>
      </c>
      <c r="E119" s="8"/>
      <c r="F119" s="2">
        <f aca="true" t="shared" si="11" ref="F119:F127">+C119-D119+E119</f>
        <v>4193350</v>
      </c>
    </row>
    <row r="120" spans="1:6" ht="12.75">
      <c r="A120" s="1" t="s">
        <v>177</v>
      </c>
      <c r="B120" s="1" t="s">
        <v>178</v>
      </c>
      <c r="C120" s="2">
        <v>7316674.16</v>
      </c>
      <c r="D120" s="8"/>
      <c r="E120" s="8">
        <v>189800</v>
      </c>
      <c r="F120" s="2">
        <f t="shared" si="11"/>
        <v>7506474.16</v>
      </c>
    </row>
    <row r="121" spans="1:6" ht="25.5">
      <c r="A121" s="1" t="s">
        <v>179</v>
      </c>
      <c r="B121" s="1" t="s">
        <v>180</v>
      </c>
      <c r="C121" s="2">
        <v>11257401.2</v>
      </c>
      <c r="D121" s="8"/>
      <c r="E121" s="8">
        <v>175565</v>
      </c>
      <c r="F121" s="2">
        <f t="shared" si="11"/>
        <v>11432966.2</v>
      </c>
    </row>
    <row r="122" spans="1:6" ht="12.75">
      <c r="A122" s="1" t="s">
        <v>181</v>
      </c>
      <c r="B122" s="1" t="s">
        <v>182</v>
      </c>
      <c r="C122" s="2">
        <v>988272.47</v>
      </c>
      <c r="D122" s="8"/>
      <c r="E122" s="8">
        <v>9490</v>
      </c>
      <c r="F122" s="2">
        <f t="shared" si="11"/>
        <v>997762.47</v>
      </c>
    </row>
    <row r="123" spans="1:6" ht="12.75">
      <c r="A123" s="1" t="s">
        <v>183</v>
      </c>
      <c r="B123" s="1" t="s">
        <v>184</v>
      </c>
      <c r="C123" s="2">
        <v>5863041.74</v>
      </c>
      <c r="D123" s="8"/>
      <c r="E123" s="8">
        <v>93381.6</v>
      </c>
      <c r="F123" s="2">
        <f t="shared" si="11"/>
        <v>5956423.34</v>
      </c>
    </row>
    <row r="124" spans="1:6" ht="25.5">
      <c r="A124" s="1" t="s">
        <v>185</v>
      </c>
      <c r="B124" s="1" t="s">
        <v>186</v>
      </c>
      <c r="C124" s="2">
        <v>1825520.42</v>
      </c>
      <c r="D124" s="8"/>
      <c r="E124" s="8">
        <v>28470</v>
      </c>
      <c r="F124" s="2">
        <f t="shared" si="11"/>
        <v>1853990.42</v>
      </c>
    </row>
    <row r="125" spans="1:6" ht="25.5">
      <c r="A125" s="1" t="s">
        <v>187</v>
      </c>
      <c r="B125" s="1" t="s">
        <v>188</v>
      </c>
      <c r="C125" s="2">
        <v>3651646.4</v>
      </c>
      <c r="D125" s="8"/>
      <c r="E125" s="8">
        <v>56940</v>
      </c>
      <c r="F125" s="2">
        <f t="shared" si="11"/>
        <v>3708586.4</v>
      </c>
    </row>
    <row r="126" spans="1:6" ht="25.5">
      <c r="A126" s="1" t="s">
        <v>189</v>
      </c>
      <c r="B126" s="1" t="s">
        <v>190</v>
      </c>
      <c r="C126" s="2">
        <v>7316674.16</v>
      </c>
      <c r="D126" s="8"/>
      <c r="E126" s="8">
        <v>94900</v>
      </c>
      <c r="F126" s="2">
        <f t="shared" si="11"/>
        <v>7411574.16</v>
      </c>
    </row>
    <row r="127" spans="1:6" ht="12.75">
      <c r="A127" s="1" t="s">
        <v>191</v>
      </c>
      <c r="B127" s="1" t="s">
        <v>192</v>
      </c>
      <c r="C127" s="2">
        <v>6845700.1</v>
      </c>
      <c r="D127" s="8"/>
      <c r="E127" s="8">
        <v>158103.4</v>
      </c>
      <c r="F127" s="2">
        <f t="shared" si="11"/>
        <v>7003803.5</v>
      </c>
    </row>
    <row r="128" spans="1:6" ht="12.75">
      <c r="A128" s="43"/>
      <c r="B128" s="44"/>
      <c r="C128" s="28">
        <f>SUM(C119:C127)</f>
        <v>50064930.65</v>
      </c>
      <c r="D128" s="28">
        <f>SUM(D119:D127)</f>
        <v>806650</v>
      </c>
      <c r="E128" s="28">
        <f>SUM(E119:E127)</f>
        <v>806650</v>
      </c>
      <c r="F128" s="28">
        <f>SUM(F119:F127)</f>
        <v>50064930.64999999</v>
      </c>
    </row>
    <row r="129" spans="1:6" ht="12.75">
      <c r="A129" s="3"/>
      <c r="B129" s="4"/>
      <c r="C129" s="4"/>
      <c r="D129" s="4"/>
      <c r="E129" s="4"/>
      <c r="F129" s="4"/>
    </row>
    <row r="130" spans="1:6" ht="12.75">
      <c r="A130" s="45" t="s">
        <v>11</v>
      </c>
      <c r="B130" s="45"/>
      <c r="C130" s="45"/>
      <c r="D130" s="45"/>
      <c r="E130" s="45"/>
      <c r="F130" s="45"/>
    </row>
    <row r="131" spans="1:6" ht="12.75">
      <c r="A131" s="5"/>
      <c r="B131" s="4"/>
      <c r="C131" s="4"/>
      <c r="D131" s="4"/>
      <c r="E131" s="4"/>
      <c r="F131" s="4"/>
    </row>
    <row r="132" spans="1:6" ht="12.75">
      <c r="A132" s="49" t="s">
        <v>298</v>
      </c>
      <c r="B132" s="49"/>
      <c r="C132" s="49"/>
      <c r="D132" s="49"/>
      <c r="E132" s="49"/>
      <c r="F132" s="49"/>
    </row>
    <row r="133" spans="1:6" ht="12.75">
      <c r="A133" s="49"/>
      <c r="B133" s="49"/>
      <c r="C133" s="49"/>
      <c r="D133" s="49"/>
      <c r="E133" s="49"/>
      <c r="F133" s="49"/>
    </row>
    <row r="136" spans="1:6" ht="25.5">
      <c r="A136" s="20" t="s">
        <v>12</v>
      </c>
      <c r="B136" s="20" t="s">
        <v>2</v>
      </c>
      <c r="C136" s="20" t="s">
        <v>3</v>
      </c>
      <c r="D136" s="20" t="s">
        <v>4</v>
      </c>
      <c r="E136" s="20" t="s">
        <v>5</v>
      </c>
      <c r="F136" s="20" t="s">
        <v>6</v>
      </c>
    </row>
    <row r="137" spans="1:6" ht="12.75">
      <c r="A137" s="21" t="s">
        <v>287</v>
      </c>
      <c r="B137" s="22"/>
      <c r="C137" s="22"/>
      <c r="D137" s="22"/>
      <c r="E137" s="22"/>
      <c r="F137" s="23"/>
    </row>
    <row r="138" spans="1:6" ht="25.5">
      <c r="A138" s="14" t="s">
        <v>215</v>
      </c>
      <c r="B138" s="10" t="s">
        <v>216</v>
      </c>
      <c r="C138" s="13">
        <v>20000000</v>
      </c>
      <c r="D138" s="8">
        <v>20000000</v>
      </c>
      <c r="E138" s="8"/>
      <c r="F138" s="2">
        <f>+C138-D138+E138</f>
        <v>0</v>
      </c>
    </row>
    <row r="139" spans="1:6" ht="25.5">
      <c r="A139" s="17" t="s">
        <v>270</v>
      </c>
      <c r="B139" s="10" t="s">
        <v>217</v>
      </c>
      <c r="C139" s="13">
        <v>0</v>
      </c>
      <c r="D139" s="8"/>
      <c r="E139" s="8">
        <v>20000000</v>
      </c>
      <c r="F139" s="2">
        <f>+C139-D139+E139</f>
        <v>20000000</v>
      </c>
    </row>
    <row r="140" spans="1:6" ht="12.75">
      <c r="A140" s="43"/>
      <c r="B140" s="44"/>
      <c r="C140" s="28">
        <f>SUM(C138:C139)</f>
        <v>20000000</v>
      </c>
      <c r="D140" s="28">
        <f>SUM(D138:D139)</f>
        <v>20000000</v>
      </c>
      <c r="E140" s="28">
        <f>SUM(E138:E139)</f>
        <v>20000000</v>
      </c>
      <c r="F140" s="28">
        <f>SUM(F138:F139)</f>
        <v>20000000</v>
      </c>
    </row>
    <row r="141" spans="1:6" ht="12.75">
      <c r="A141" s="3"/>
      <c r="B141" s="4"/>
      <c r="C141" s="4"/>
      <c r="D141" s="4"/>
      <c r="E141" s="4"/>
      <c r="F141" s="4"/>
    </row>
    <row r="142" spans="1:6" ht="12.75">
      <c r="A142" s="45" t="s">
        <v>11</v>
      </c>
      <c r="B142" s="45"/>
      <c r="C142" s="45"/>
      <c r="D142" s="45"/>
      <c r="E142" s="45"/>
      <c r="F142" s="45"/>
    </row>
    <row r="143" spans="1:6" ht="12.75">
      <c r="A143" s="5"/>
      <c r="B143" s="4"/>
      <c r="C143" s="4"/>
      <c r="D143" s="4"/>
      <c r="E143" s="4"/>
      <c r="F143" s="4"/>
    </row>
    <row r="144" spans="1:6" ht="12.75">
      <c r="A144" s="46" t="s">
        <v>218</v>
      </c>
      <c r="B144" s="46"/>
      <c r="C144" s="46"/>
      <c r="D144" s="46"/>
      <c r="E144" s="46"/>
      <c r="F144" s="46"/>
    </row>
    <row r="147" spans="1:6" ht="25.5">
      <c r="A147" s="33" t="s">
        <v>12</v>
      </c>
      <c r="B147" s="33" t="s">
        <v>2</v>
      </c>
      <c r="C147" s="33" t="s">
        <v>3</v>
      </c>
      <c r="D147" s="33" t="s">
        <v>4</v>
      </c>
      <c r="E147" s="33" t="s">
        <v>5</v>
      </c>
      <c r="F147" s="33" t="s">
        <v>6</v>
      </c>
    </row>
    <row r="148" spans="1:6" ht="12.75">
      <c r="A148" s="34" t="s">
        <v>288</v>
      </c>
      <c r="B148" s="35"/>
      <c r="C148" s="35"/>
      <c r="D148" s="35"/>
      <c r="E148" s="35"/>
      <c r="F148" s="36"/>
    </row>
    <row r="149" spans="1:6" ht="28.5">
      <c r="A149" s="18" t="s">
        <v>220</v>
      </c>
      <c r="B149" s="19" t="s">
        <v>219</v>
      </c>
      <c r="C149" s="8">
        <v>8000000</v>
      </c>
      <c r="D149" s="8">
        <v>8000000</v>
      </c>
      <c r="E149" s="8"/>
      <c r="F149" s="2">
        <f>+C149-D149+E149</f>
        <v>0</v>
      </c>
    </row>
    <row r="150" spans="1:6" ht="28.5">
      <c r="A150" s="18" t="s">
        <v>282</v>
      </c>
      <c r="B150" s="19" t="s">
        <v>273</v>
      </c>
      <c r="C150" s="8">
        <v>5000000</v>
      </c>
      <c r="D150" s="8">
        <v>5000000</v>
      </c>
      <c r="E150" s="8"/>
      <c r="F150" s="2">
        <f>+C150-D150+E150</f>
        <v>0</v>
      </c>
    </row>
    <row r="151" spans="1:6" ht="25.5">
      <c r="A151" s="17" t="s">
        <v>270</v>
      </c>
      <c r="B151" s="10" t="s">
        <v>217</v>
      </c>
      <c r="C151" s="8">
        <v>0</v>
      </c>
      <c r="D151" s="8"/>
      <c r="E151" s="8">
        <f>8000000+5000000</f>
        <v>13000000</v>
      </c>
      <c r="F151" s="2">
        <f>+C151-D151+E151</f>
        <v>13000000</v>
      </c>
    </row>
    <row r="152" spans="1:6" ht="12.75">
      <c r="A152" s="43"/>
      <c r="B152" s="44"/>
      <c r="C152" s="28">
        <f>SUM(C149:C151)</f>
        <v>13000000</v>
      </c>
      <c r="D152" s="28">
        <f>SUM(D149:D151)</f>
        <v>13000000</v>
      </c>
      <c r="E152" s="28">
        <f>SUM(E149:E151)</f>
        <v>13000000</v>
      </c>
      <c r="F152" s="28">
        <f>SUM(F149:F151)</f>
        <v>13000000</v>
      </c>
    </row>
    <row r="153" spans="1:6" ht="12.75">
      <c r="A153" s="3"/>
      <c r="B153" s="4"/>
      <c r="C153" s="4"/>
      <c r="D153" s="4"/>
      <c r="E153" s="4"/>
      <c r="F153" s="4"/>
    </row>
    <row r="154" spans="1:6" ht="12.75">
      <c r="A154" s="45" t="s">
        <v>11</v>
      </c>
      <c r="B154" s="45"/>
      <c r="C154" s="45"/>
      <c r="D154" s="45"/>
      <c r="E154" s="45"/>
      <c r="F154" s="45"/>
    </row>
    <row r="155" spans="1:6" ht="12.75">
      <c r="A155" s="5"/>
      <c r="B155" s="4"/>
      <c r="C155" s="4"/>
      <c r="D155" s="4"/>
      <c r="E155" s="4"/>
      <c r="F155" s="4"/>
    </row>
    <row r="156" spans="1:6" ht="12.75">
      <c r="A156" s="46" t="s">
        <v>283</v>
      </c>
      <c r="B156" s="46"/>
      <c r="C156" s="46"/>
      <c r="D156" s="46"/>
      <c r="E156" s="46"/>
      <c r="F156" s="46"/>
    </row>
    <row r="159" spans="1:6" ht="25.5">
      <c r="A159" s="20" t="s">
        <v>12</v>
      </c>
      <c r="B159" s="20" t="s">
        <v>2</v>
      </c>
      <c r="C159" s="20" t="s">
        <v>3</v>
      </c>
      <c r="D159" s="20" t="s">
        <v>4</v>
      </c>
      <c r="E159" s="20" t="s">
        <v>5</v>
      </c>
      <c r="F159" s="20" t="s">
        <v>6</v>
      </c>
    </row>
    <row r="160" spans="1:6" ht="12.75">
      <c r="A160" s="21" t="s">
        <v>293</v>
      </c>
      <c r="B160" s="22"/>
      <c r="C160" s="22"/>
      <c r="D160" s="22"/>
      <c r="E160" s="22"/>
      <c r="F160" s="23"/>
    </row>
    <row r="161" spans="1:6" ht="12.75">
      <c r="A161" s="10" t="s">
        <v>35</v>
      </c>
      <c r="B161" s="10" t="s">
        <v>222</v>
      </c>
      <c r="C161" s="8">
        <v>9041201.36</v>
      </c>
      <c r="D161" s="8">
        <v>1000000</v>
      </c>
      <c r="E161" s="8"/>
      <c r="F161" s="2">
        <f>+C161-D161+E161</f>
        <v>8041201.359999999</v>
      </c>
    </row>
    <row r="162" spans="1:6" ht="25.5">
      <c r="A162" s="10" t="s">
        <v>271</v>
      </c>
      <c r="B162" s="10" t="s">
        <v>221</v>
      </c>
      <c r="C162" s="8"/>
      <c r="D162" s="8"/>
      <c r="E162" s="8">
        <v>1000000</v>
      </c>
      <c r="F162" s="2">
        <f>+C162-D162+E162</f>
        <v>1000000</v>
      </c>
    </row>
    <row r="163" spans="1:6" ht="12.75">
      <c r="A163" s="43"/>
      <c r="B163" s="44"/>
      <c r="C163" s="28">
        <f>SUM(C161:C162)</f>
        <v>9041201.36</v>
      </c>
      <c r="D163" s="28">
        <f>SUM(D161:D162)</f>
        <v>1000000</v>
      </c>
      <c r="E163" s="28">
        <f>SUM(E161:E162)</f>
        <v>1000000</v>
      </c>
      <c r="F163" s="28">
        <f>SUM(F161:F162)</f>
        <v>9041201.36</v>
      </c>
    </row>
    <row r="164" spans="1:6" ht="12.75">
      <c r="A164" s="45" t="s">
        <v>11</v>
      </c>
      <c r="B164" s="45"/>
      <c r="C164" s="45"/>
      <c r="D164" s="45"/>
      <c r="E164" s="45"/>
      <c r="F164" s="45"/>
    </row>
    <row r="167" spans="1:6" ht="12.75">
      <c r="A167" s="49" t="s">
        <v>223</v>
      </c>
      <c r="B167" s="49"/>
      <c r="C167" s="49"/>
      <c r="D167" s="49"/>
      <c r="E167" s="49"/>
      <c r="F167" s="49"/>
    </row>
    <row r="168" spans="1:6" ht="12.75">
      <c r="A168" s="49"/>
      <c r="B168" s="49"/>
      <c r="C168" s="49"/>
      <c r="D168" s="49"/>
      <c r="E168" s="49"/>
      <c r="F168" s="49"/>
    </row>
    <row r="171" spans="1:6" ht="25.5">
      <c r="A171" s="20" t="s">
        <v>12</v>
      </c>
      <c r="B171" s="20" t="s">
        <v>2</v>
      </c>
      <c r="C171" s="20" t="s">
        <v>3</v>
      </c>
      <c r="D171" s="20" t="s">
        <v>4</v>
      </c>
      <c r="E171" s="20" t="s">
        <v>5</v>
      </c>
      <c r="F171" s="20" t="s">
        <v>6</v>
      </c>
    </row>
    <row r="172" spans="1:6" ht="12.75">
      <c r="A172" s="21" t="s">
        <v>292</v>
      </c>
      <c r="B172" s="22"/>
      <c r="C172" s="22"/>
      <c r="D172" s="22"/>
      <c r="E172" s="22"/>
      <c r="F172" s="23"/>
    </row>
    <row r="173" spans="1:6" ht="12.75">
      <c r="A173" s="10" t="s">
        <v>238</v>
      </c>
      <c r="B173" s="1" t="s">
        <v>259</v>
      </c>
      <c r="C173" s="8">
        <v>140000000</v>
      </c>
      <c r="D173" s="8">
        <f>SUM(E174:E182)</f>
        <v>10054534.14</v>
      </c>
      <c r="E173" s="8">
        <v>0</v>
      </c>
      <c r="F173" s="2">
        <f aca="true" t="shared" si="12" ref="F173:F183">+C173-D173+E173</f>
        <v>129945465.86</v>
      </c>
    </row>
    <row r="174" spans="1:6" ht="12.75">
      <c r="A174" s="10" t="s">
        <v>30</v>
      </c>
      <c r="B174" s="1" t="s">
        <v>32</v>
      </c>
      <c r="C174" s="8">
        <v>1036413.19</v>
      </c>
      <c r="D174" s="8">
        <v>0</v>
      </c>
      <c r="E174" s="8">
        <v>7047900</v>
      </c>
      <c r="F174" s="2">
        <f t="shared" si="12"/>
        <v>8084313.1899999995</v>
      </c>
    </row>
    <row r="175" spans="1:6" ht="12.75">
      <c r="A175" s="10" t="s">
        <v>247</v>
      </c>
      <c r="B175" s="1" t="s">
        <v>178</v>
      </c>
      <c r="C175" s="2">
        <v>7316674.16</v>
      </c>
      <c r="D175" s="8">
        <v>0</v>
      </c>
      <c r="E175" s="8">
        <v>704790</v>
      </c>
      <c r="F175" s="2">
        <f t="shared" si="12"/>
        <v>8021464.16</v>
      </c>
    </row>
    <row r="176" spans="1:6" ht="25.5">
      <c r="A176" s="10" t="s">
        <v>248</v>
      </c>
      <c r="B176" s="1" t="s">
        <v>180</v>
      </c>
      <c r="C176" s="2">
        <v>11257401.2</v>
      </c>
      <c r="D176" s="8">
        <v>0</v>
      </c>
      <c r="E176" s="8">
        <v>651930.75</v>
      </c>
      <c r="F176" s="2">
        <f t="shared" si="12"/>
        <v>11909331.95</v>
      </c>
    </row>
    <row r="177" spans="1:6" ht="12.75">
      <c r="A177" s="10" t="s">
        <v>249</v>
      </c>
      <c r="B177" s="1" t="s">
        <v>182</v>
      </c>
      <c r="C177" s="2">
        <v>988272.47</v>
      </c>
      <c r="D177" s="8">
        <v>0</v>
      </c>
      <c r="E177" s="8">
        <v>35239.5</v>
      </c>
      <c r="F177" s="2">
        <f t="shared" si="12"/>
        <v>1023511.97</v>
      </c>
    </row>
    <row r="178" spans="1:6" ht="12.75">
      <c r="A178" s="10" t="s">
        <v>250</v>
      </c>
      <c r="B178" s="1" t="s">
        <v>184</v>
      </c>
      <c r="C178" s="2">
        <v>5863041.74</v>
      </c>
      <c r="D178" s="8">
        <v>0</v>
      </c>
      <c r="E178" s="8">
        <v>358033.32</v>
      </c>
      <c r="F178" s="2">
        <f t="shared" si="12"/>
        <v>6221075.0600000005</v>
      </c>
    </row>
    <row r="179" spans="1:6" ht="25.5">
      <c r="A179" s="10" t="s">
        <v>251</v>
      </c>
      <c r="B179" s="1" t="s">
        <v>186</v>
      </c>
      <c r="C179" s="2">
        <v>1825520.42</v>
      </c>
      <c r="D179" s="8">
        <v>0</v>
      </c>
      <c r="E179" s="8">
        <v>105718.5</v>
      </c>
      <c r="F179" s="2">
        <f t="shared" si="12"/>
        <v>1931238.92</v>
      </c>
    </row>
    <row r="180" spans="1:6" ht="25.5">
      <c r="A180" s="10" t="s">
        <v>252</v>
      </c>
      <c r="B180" s="1" t="s">
        <v>188</v>
      </c>
      <c r="C180" s="2">
        <v>3651646.4</v>
      </c>
      <c r="D180" s="8">
        <v>0</v>
      </c>
      <c r="E180" s="8">
        <v>211437</v>
      </c>
      <c r="F180" s="2">
        <f t="shared" si="12"/>
        <v>3863083.4</v>
      </c>
    </row>
    <row r="181" spans="1:6" ht="25.5">
      <c r="A181" s="10" t="s">
        <v>253</v>
      </c>
      <c r="B181" s="1" t="s">
        <v>190</v>
      </c>
      <c r="C181" s="2">
        <v>7316674.16</v>
      </c>
      <c r="D181" s="8">
        <v>0</v>
      </c>
      <c r="E181" s="8">
        <v>352395</v>
      </c>
      <c r="F181" s="2">
        <f t="shared" si="12"/>
        <v>7669069.16</v>
      </c>
    </row>
    <row r="182" spans="1:6" ht="12.75">
      <c r="A182" s="10" t="s">
        <v>254</v>
      </c>
      <c r="B182" s="1" t="s">
        <v>192</v>
      </c>
      <c r="C182" s="2">
        <v>6845700.1</v>
      </c>
      <c r="D182" s="8">
        <v>0</v>
      </c>
      <c r="E182" s="8">
        <v>587090.07</v>
      </c>
      <c r="F182" s="2">
        <f t="shared" si="12"/>
        <v>7432790.17</v>
      </c>
    </row>
    <row r="183" spans="1:6" ht="12.75">
      <c r="A183" s="10"/>
      <c r="B183" s="10"/>
      <c r="C183" s="8"/>
      <c r="D183" s="8"/>
      <c r="E183" s="8"/>
      <c r="F183" s="2">
        <f t="shared" si="12"/>
        <v>0</v>
      </c>
    </row>
    <row r="184" spans="1:6" ht="12.75">
      <c r="A184" s="43"/>
      <c r="B184" s="44"/>
      <c r="C184" s="28">
        <f>SUM(C173:C183)</f>
        <v>186101343.83999997</v>
      </c>
      <c r="D184" s="28">
        <f>SUM(D173:D183)</f>
        <v>10054534.14</v>
      </c>
      <c r="E184" s="28">
        <f>SUM(E173:E183)</f>
        <v>10054534.14</v>
      </c>
      <c r="F184" s="28">
        <f>SUM(F173:F183)</f>
        <v>186101343.83999997</v>
      </c>
    </row>
    <row r="186" spans="1:6" ht="12.75">
      <c r="A186" s="45" t="s">
        <v>11</v>
      </c>
      <c r="B186" s="45"/>
      <c r="C186" s="45"/>
      <c r="D186" s="45"/>
      <c r="E186" s="45"/>
      <c r="F186" s="45"/>
    </row>
    <row r="187" spans="1:6" ht="12.75">
      <c r="A187" s="46" t="s">
        <v>268</v>
      </c>
      <c r="B187" s="46"/>
      <c r="C187" s="46"/>
      <c r="D187" s="46"/>
      <c r="E187" s="46"/>
      <c r="F187" s="46"/>
    </row>
    <row r="192" spans="1:5" ht="25.5">
      <c r="A192" s="37" t="s">
        <v>299</v>
      </c>
      <c r="B192" s="37"/>
      <c r="C192" s="37" t="s">
        <v>300</v>
      </c>
      <c r="D192" s="37"/>
      <c r="E192" s="37" t="s">
        <v>301</v>
      </c>
    </row>
    <row r="193" spans="1:5" ht="12.75">
      <c r="A193" s="37"/>
      <c r="B193" s="37"/>
      <c r="C193" s="37"/>
      <c r="D193" s="37"/>
      <c r="E193" s="37"/>
    </row>
    <row r="194" spans="1:5" ht="12.75">
      <c r="A194" s="37"/>
      <c r="B194" s="37"/>
      <c r="C194" s="37"/>
      <c r="D194" s="37"/>
      <c r="E194" s="37"/>
    </row>
    <row r="195" spans="1:5" ht="12.75">
      <c r="A195" s="37"/>
      <c r="B195" s="37"/>
      <c r="C195" s="37"/>
      <c r="D195" s="37"/>
      <c r="E195" s="37"/>
    </row>
    <row r="196" spans="1:5" ht="12.75">
      <c r="A196" s="37"/>
      <c r="B196" s="37"/>
      <c r="C196" s="37"/>
      <c r="D196" s="37"/>
      <c r="E196" s="37"/>
    </row>
    <row r="197" spans="1:5" ht="12.75">
      <c r="A197" s="37"/>
      <c r="B197" s="37"/>
      <c r="C197" s="37"/>
      <c r="D197" s="37"/>
      <c r="E197" s="37"/>
    </row>
    <row r="198" spans="1:5" ht="25.5">
      <c r="A198" s="37" t="s">
        <v>302</v>
      </c>
      <c r="B198" s="37"/>
      <c r="C198" s="37"/>
      <c r="D198" s="37"/>
      <c r="E198" s="37" t="s">
        <v>303</v>
      </c>
    </row>
  </sheetData>
  <sheetProtection/>
  <mergeCells count="20">
    <mergeCell ref="A167:F168"/>
    <mergeCell ref="A184:B184"/>
    <mergeCell ref="A186:F186"/>
    <mergeCell ref="A187:F187"/>
    <mergeCell ref="A144:F144"/>
    <mergeCell ref="A152:B152"/>
    <mergeCell ref="A154:F154"/>
    <mergeCell ref="A156:F156"/>
    <mergeCell ref="A163:B163"/>
    <mergeCell ref="A164:F164"/>
    <mergeCell ref="A128:B128"/>
    <mergeCell ref="A130:F130"/>
    <mergeCell ref="A132:F133"/>
    <mergeCell ref="A140:B140"/>
    <mergeCell ref="A142:F142"/>
    <mergeCell ref="A1:F1"/>
    <mergeCell ref="A2:F2"/>
    <mergeCell ref="A3:F3"/>
    <mergeCell ref="A4:F4"/>
    <mergeCell ref="A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2015-08-06T15:57:16Z</cp:lastPrinted>
  <dcterms:created xsi:type="dcterms:W3CDTF">2012-01-10T15:15:40Z</dcterms:created>
  <dcterms:modified xsi:type="dcterms:W3CDTF">2017-03-06T17:43:45Z</dcterms:modified>
  <cp:category/>
  <cp:version/>
  <cp:contentType/>
  <cp:contentStatus/>
</cp:coreProperties>
</file>